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TNews x OnlineEduc" sheetId="1" r:id="rId4"/>
    <sheet state="visible" name="Estatísticas CSTNewsxOnlineEduc" sheetId="2" r:id="rId5"/>
    <sheet state="visible" name="CalculoMedida" sheetId="3" r:id="rId6"/>
    <sheet state="visible" name="ClassificadorBinario" sheetId="4" r:id="rId7"/>
    <sheet state="visible" name="Treinamento_Avaliacao_Cruzada" sheetId="5" r:id="rId8"/>
    <sheet state="hidden" name="Pilha_Fila" sheetId="6" r:id="rId9"/>
    <sheet state="hidden" name="Cachorro_Carro" sheetId="7" r:id="rId10"/>
    <sheet state="hidden" name="Teste 2 ou mais verbos" sheetId="8" r:id="rId11"/>
    <sheet state="hidden" name="Teste Base SQuAD2.0" sheetId="9" r:id="rId12"/>
    <sheet state="hidden" name="Analisando dados_SQuAD2.0" sheetId="10" r:id="rId13"/>
    <sheet state="hidden" name="PreProcessamentoDados_SQuAD2.0" sheetId="11" r:id="rId14"/>
  </sheets>
  <definedNames/>
  <calcPr/>
</workbook>
</file>

<file path=xl/sharedStrings.xml><?xml version="1.0" encoding="utf-8"?>
<sst xmlns="http://schemas.openxmlformats.org/spreadsheetml/2006/main" count="1299" uniqueCount="360">
  <si>
    <t>Resultado Geral</t>
  </si>
  <si>
    <t>Métodos para identificação dos Documentos Originais (DOs)</t>
  </si>
  <si>
    <t>Modelo de relação discursiva (Dias, 2016)</t>
  </si>
  <si>
    <t>Modelo de coerência c/ BERTimbau p/ calcular similaridades de docs (média dos embeddings de suas palavras)</t>
  </si>
  <si>
    <t>Modelo de coerência c/ BERTimbau e ajuste fino validado com 10 folds, 4 épocas e taxa de aprendizagem 1e-5</t>
  </si>
  <si>
    <t>Conjunto de dados</t>
  </si>
  <si>
    <t>Acurácia</t>
  </si>
  <si>
    <t>CSTNews</t>
  </si>
  <si>
    <t>OnlineEduc 1.0</t>
  </si>
  <si>
    <t>**</t>
  </si>
  <si>
    <t>** Depende de dados anotados</t>
  </si>
  <si>
    <t>Estatísticas de palavras e sentenças dos Conjuntos de dados</t>
  </si>
  <si>
    <t>Docs Originais (DOs)</t>
  </si>
  <si>
    <t>permDO (20 perm / DO)</t>
  </si>
  <si>
    <t>Qtde Mínima de Frases</t>
  </si>
  <si>
    <t>Qtde Máxima de Frases</t>
  </si>
  <si>
    <t>Docs restantes (BERT &lt; 512 tokens)</t>
  </si>
  <si>
    <t>Retirado 2 documentos e suas permutações. (40 pares)</t>
  </si>
  <si>
    <t>DO = Documento Original</t>
  </si>
  <si>
    <t>permDO = Documento Permutado</t>
  </si>
  <si>
    <t>Palavras, Palavras Substantivas, Palavras não stopwords e Tokens por DO</t>
  </si>
  <si>
    <t>Palavras, Palavras Substantivas, Palavras não stopwords e Tokens por Frase em DO</t>
  </si>
  <si>
    <t>Frases por DO</t>
  </si>
  <si>
    <t>Estatísticas</t>
  </si>
  <si>
    <t xml:space="preserve">CSTNews </t>
  </si>
  <si>
    <t>Palavras</t>
  </si>
  <si>
    <t>Palavras substantivas</t>
  </si>
  <si>
    <t>Palavras desconsiderando stopwords</t>
  </si>
  <si>
    <t>Tokens</t>
  </si>
  <si>
    <t>Palavras não stopwords</t>
  </si>
  <si>
    <t>Qtde</t>
  </si>
  <si>
    <t>Média</t>
  </si>
  <si>
    <t>Desvio Padrão</t>
  </si>
  <si>
    <t>Minímo</t>
  </si>
  <si>
    <t>25 %</t>
  </si>
  <si>
    <t>50¨%</t>
  </si>
  <si>
    <t xml:space="preserve"> 75 %</t>
  </si>
  <si>
    <t>Máximo</t>
  </si>
  <si>
    <t>Palavras, Palavras Substantivas, Palavras não stopwords e Tokens por permDO</t>
  </si>
  <si>
    <t>Palavras, Palavras Substantivas, Palavras não stopwords e Tokens por Frase em permDO</t>
  </si>
  <si>
    <t>Frases por permDO</t>
  </si>
  <si>
    <t>Conjunto de Dados</t>
  </si>
  <si>
    <t>#Documentos</t>
  </si>
  <si>
    <t>Média de Frases por documento</t>
  </si>
  <si>
    <t>Média de palavras por documento</t>
  </si>
  <si>
    <t>Média de tokens por documento</t>
  </si>
  <si>
    <t>Média de palavras por frase</t>
  </si>
  <si>
    <t>Média de tokens por frase</t>
  </si>
  <si>
    <t>Resultados Cálculo Medida de Coerência</t>
  </si>
  <si>
    <t>Conjunto de Dados CSTNews</t>
  </si>
  <si>
    <t>Conjunto de Dados OnlineEduc 1.0</t>
  </si>
  <si>
    <t xml:space="preserve">Total de Pares: </t>
  </si>
  <si>
    <t>MCL</t>
  </si>
  <si>
    <t>Estratégias(MEAN/MAX)</t>
  </si>
  <si>
    <t>Filtros(Todas as palavras, sem stopwords, com salientes)</t>
  </si>
  <si>
    <t>Total de execuções</t>
  </si>
  <si>
    <t>Execuções</t>
  </si>
  <si>
    <t>Melhores resultados da diferenciação dos documentos usando as medidas de coerência nos conjunto de dados e MCL e estratégias</t>
  </si>
  <si>
    <t>Modelo</t>
  </si>
  <si>
    <t>Medida/Estratégia</t>
  </si>
  <si>
    <t>BERTimbau base</t>
  </si>
  <si>
    <t>Ceuc/MEAN/ALL</t>
  </si>
  <si>
    <t>BERTimbau large</t>
  </si>
  <si>
    <t>Cman/MEAN/ALL</t>
  </si>
  <si>
    <t>BERTmultiligue</t>
  </si>
  <si>
    <t>Cman/MAX/ALL</t>
  </si>
  <si>
    <t>Melhores resultados da diferenciação dos documentos com todas as palavras utilizando as medidas de coerência por conjunto de dados e MCL usando a estratégia MEAN</t>
  </si>
  <si>
    <t>Medida</t>
  </si>
  <si>
    <t>Percentual</t>
  </si>
  <si>
    <t>Ceuc</t>
  </si>
  <si>
    <t>Cman</t>
  </si>
  <si>
    <t>Ccos</t>
  </si>
  <si>
    <t xml:space="preserve">OnlineEduc 1.0 </t>
  </si>
  <si>
    <t>Melhores resultados da diferenciação dos documentos sem as stopwords utilizando as medidas de coerência por conjunto de dados e MCL usando a estratégia MEAN</t>
  </si>
  <si>
    <t>Melhores resultados da diferenciação dos documentos somente com salientes(Substantivos) utilizando as medidas de coerência por conjunto de dados e MCL usando a estratégia MEAN</t>
  </si>
  <si>
    <t>Melhores resultados da diferenciação dos documentos com todas as palavras utilizando as medidas de coerência por conjunto de dados e MCL  usando a estratégia MAX</t>
  </si>
  <si>
    <t>Melhores resultados da diferenciação dos documentos sem as stopwords utilizando as medidas de coerência por conjunto de dados e MCL  usando a estratégia MAX</t>
  </si>
  <si>
    <t>Melhores resultados da diferenciação dos documentos somente com salientes(Substantivos) utilizando as medidas de coerência por conjunto de dados e MCL usando a estratégia MAX</t>
  </si>
  <si>
    <t>MEAN</t>
  </si>
  <si>
    <t>MAX</t>
  </si>
  <si>
    <t>MEDIDA</t>
  </si>
  <si>
    <t>ALL</t>
  </si>
  <si>
    <t>CLEAN</t>
  </si>
  <si>
    <t>NOUN</t>
  </si>
  <si>
    <t>Desempenho das medidas de (in)coerência os documentos originais e permutados para os filtros e usando MCLS Pré-treinado para as estratégias</t>
  </si>
  <si>
    <t>Estratégia MEAN todas as palavras</t>
  </si>
  <si>
    <t>Estratégia MEAN sem Stopword</t>
  </si>
  <si>
    <t xml:space="preserve">BERTmultiligue </t>
  </si>
  <si>
    <t>Estratégia MEAN somente com palavras salientes(Substantivos)</t>
  </si>
  <si>
    <t>Estratégia MAX com todas as palavras</t>
  </si>
  <si>
    <t>Estratégia MAX sem Stopword</t>
  </si>
  <si>
    <t>Estratégia MAX somente com palavras salientes(Substantivos)</t>
  </si>
  <si>
    <t>BERTIMBAU Base</t>
  </si>
  <si>
    <t>Desempenho das medidas de coerência entre os documentos originais e permutados com todas as palavras usando BERTimbau Pré-treinado base cased usando estratégia MEAN</t>
  </si>
  <si>
    <t>Medidas (in)coerência</t>
  </si>
  <si>
    <t>Resultado</t>
  </si>
  <si>
    <t>Similaridade Cosseno</t>
  </si>
  <si>
    <t>Distância Euclidiana</t>
  </si>
  <si>
    <t>&lt;- Melhor resultado</t>
  </si>
  <si>
    <t>Distância de Manhattan</t>
  </si>
  <si>
    <t>Tempo total</t>
  </si>
  <si>
    <t>conferido</t>
  </si>
  <si>
    <t>Desempenho das medidas de coerência entre os documentos originais e permutados sem StopWords usando BERTimbau Pré-treinado base cased usando estratégia MEAN</t>
  </si>
  <si>
    <t>Desempenho das medidas de coerência entre os documentos originais e permutados com palavras salientes(SUBSTANTIVOS) usando BERTimbau Pré-treinado base cased usando estratégia MEAN</t>
  </si>
  <si>
    <t>Desempenho das medidas de coerência entre os documentos originais e permutados com todas as palavras usando BERTimbau Pré-treinado base cased usando estratégia MAX</t>
  </si>
  <si>
    <t>Desempenho das medidas de coerência entre os documentos originais e permutados sem StopWords usando BERTimbau Pré-treinado base cased usando estratégia MAX</t>
  </si>
  <si>
    <t>Desempenho das medidas de coerência entre os documentos originais e permutados com as palavras salientes(SUBSTANTIVOS) usando BERTimbau Pré-treinado base cased usando estratégia MAX</t>
  </si>
  <si>
    <t>BERTIMBAU Large</t>
  </si>
  <si>
    <t>Desempenho das medidas de incoerência entre os documentos originais e permutados com StopWords usando BERTimbau Pré-treinado large cased usando estratégia MEAN</t>
  </si>
  <si>
    <t>Desempenho das medidas de incoerência entre os documentos originais e permutados sem StopWords usando BERTimbau Pré-treinado large cased usando estratégia MEAN</t>
  </si>
  <si>
    <t>Desempenho das medidas de incoerência entre os documentos originais e permutados com palavras salientes(SUBSTANTIVOS) usando BERTimbau Pré-treinado large cased usando estratégia MEAN</t>
  </si>
  <si>
    <t>Desempenho das medidas de incoerência entre os documentos originais e permutados com StopWord usando BERTimbau Pré-treinado large cased usando estratégia MAX</t>
  </si>
  <si>
    <t>Desempenho das medidas de incoerência entre os documentos originais e permutados sem StopWord usando BERTimbau Pré-treinado large cased usando estratégia MAX</t>
  </si>
  <si>
    <t>Desempenho das medidas de incoerência entre os documentos originais e permutados com palavras salientes(SUBSTANTIVOS) usando BERTimbau Pré-treinado large cased usando estratégia MAX</t>
  </si>
  <si>
    <t>BERTMultiligual</t>
  </si>
  <si>
    <t>Desempenho das medidas de incoerência os documentos originais e permutados com stopword usando BERTMultilingual Pré-treinado cased usando estratégia MEAN</t>
  </si>
  <si>
    <t>aqui</t>
  </si>
  <si>
    <t>Desempenho das medidas de incoerência os documentos originais e permutados sem stopword usando BERTMultilingual Pré-treinado cased usando estratégia MEAN</t>
  </si>
  <si>
    <t>Desempenho das medidas de incoerência os documentos originais e permutados com palavras salientes(SUBSTANTIVOS) usando BERTMultilingual Pré-treinado cased usando estratégia MEAN</t>
  </si>
  <si>
    <t>Desempenho das medidas de incoerência os documentos originais e permutados com stopword usando BERTMultilingual Pré-treinado cased usando estratégia MAX</t>
  </si>
  <si>
    <t>Desempenho das medidas de incoerência os documentos originais e permutados sem stopword usando BERTMultilingual Pré-treinado cased usando estratégia MAX</t>
  </si>
  <si>
    <t>Desempenho das medidas de incoerência entre os documentos originais e permutados sem StopWord usando BERTmultilingual Pré-treinado large cased usando estratégia MAX</t>
  </si>
  <si>
    <t>Desempenho das medidas de incoerência os documentos originais e permutados com palavras salientes(SUBSTANTIVOS) usando BERTMultilingual Pré-treinado cased usando estratégia MAX</t>
  </si>
  <si>
    <t>Classificador Binário de Coerência</t>
  </si>
  <si>
    <t>Conjunto de Dados OnlineEduc</t>
  </si>
  <si>
    <t>Pares de Treinamento:</t>
  </si>
  <si>
    <t>Pares de Avaliação:</t>
  </si>
  <si>
    <t>Folds</t>
  </si>
  <si>
    <t>Taxa de aprendizagem(1e-5 a 5e-5)</t>
  </si>
  <si>
    <t>Epocas(2,3,4)</t>
  </si>
  <si>
    <t>Modelos(3)</t>
  </si>
  <si>
    <t>Total execuções</t>
  </si>
  <si>
    <t>Comparação dos melhores resultados da classificação dos conjunto de dados e os modelos MCL com validação 10-fold</t>
  </si>
  <si>
    <t>BERTmultiligue base</t>
  </si>
  <si>
    <t>Configuração dos Hiperparâmetros  para os modelos e conjunto de dados com os melhores resultados da validação 10-fold</t>
  </si>
  <si>
    <t>Épocas</t>
  </si>
  <si>
    <t>Taxa de aprendizagem</t>
  </si>
  <si>
    <t>Tempo (h:m:s)</t>
  </si>
  <si>
    <t>Tempo processamento</t>
  </si>
  <si>
    <t>Acurácia do classificador de coerência utilizando BERTimbau base (média de 10-fold cross-validation) do conjunto de dados CSTNews</t>
  </si>
  <si>
    <t>150 execuções</t>
  </si>
  <si>
    <t>Acurácia do classificador de coerência utilizando BERTimbau base (média de 10-fold cross-validation) do conjunto de dados OnlineEduc 1.0</t>
  </si>
  <si>
    <t>Taxa Aprendizagem</t>
  </si>
  <si>
    <t>Falta fazer</t>
  </si>
  <si>
    <t>Feito</t>
  </si>
  <si>
    <t>Acurácia de cada fold do classificador de coerência utilizando BERTimbau base do conjunto de dados CSTNews</t>
  </si>
  <si>
    <t>Acurácia de cada fold do classificador de coerência utilizando BERTimbau base do conjunto de dados OnlineEduc 1.0</t>
  </si>
  <si>
    <t>Fold</t>
  </si>
  <si>
    <t>Total</t>
  </si>
  <si>
    <t>Acurácia do classificador de coerência utilizando BERTimbau large (média de 10-fold cross-validation) do conjunto de dados CSTNews</t>
  </si>
  <si>
    <t>Acurácia do classificador de coerência utilizando BERTimbau large (média de 10-fold cross-validation) do conjunto de dados OnlineEduc 1.0</t>
  </si>
  <si>
    <t>Acurácia de cada fold do classificador de coerência utilizando BERTimbau large do conjunto de dados CSTNews</t>
  </si>
  <si>
    <t>Acurácia de cada fold do classificador de coerência utilizando BERTimbau large do conjunto de dados OnlineEduc 1.0</t>
  </si>
  <si>
    <t>Acurácia do classificador de coerência utilizando BERTmultilingue base (média de 10-fold cross-validation) do conjunto de dados CSTNews</t>
  </si>
  <si>
    <t>Acurácia do classificador de coerência utilizando BERTmultilingue base (média de 10-fold cross-validation) do conjunto de dados OnlineEduc 1.0</t>
  </si>
  <si>
    <t>Acurácia de cada fold do classificador de coerência utilizando BERTmultilingue base do conjunto de dados CSTNews</t>
  </si>
  <si>
    <t>Acurácia de cada fold do classificador de coerência utilizando BERTmultiligue base do conjunto de dados OnlineEduc 1.0</t>
  </si>
  <si>
    <t>Treinamento e avaliação cruzada</t>
  </si>
  <si>
    <t>Resultado da acurácia do classificador binário realizando o treinamento e a avaliação utilizando conjuntos de dados distintos no MCL BERTimbau Base</t>
  </si>
  <si>
    <t>Conjunto de dados de Treinamento</t>
  </si>
  <si>
    <t>Conjunto de dados de Avaliação</t>
  </si>
  <si>
    <t>Hiperparâmetros</t>
  </si>
  <si>
    <t>4 épocas e taxa de aprendizagem de 1e-5</t>
  </si>
  <si>
    <t>Frase 1</t>
  </si>
  <si>
    <t>Oração 0</t>
  </si>
  <si>
    <t>Oração 1</t>
  </si>
  <si>
    <t>O que é uma pilha</t>
  </si>
  <si>
    <t>e como empilhar seu elemento?</t>
  </si>
  <si>
    <t>Frase 2</t>
  </si>
  <si>
    <t>Oração 2</t>
  </si>
  <si>
    <t>Oração 3</t>
  </si>
  <si>
    <t>O que é uma fila</t>
  </si>
  <si>
    <t>e como enfileirar seu elemento?</t>
  </si>
  <si>
    <t>Camada</t>
  </si>
  <si>
    <t>Combinações</t>
  </si>
  <si>
    <t>1a</t>
  </si>
  <si>
    <t>Penúltima</t>
  </si>
  <si>
    <t>Ultima</t>
  </si>
  <si>
    <t>Soma 4 Ultimas</t>
  </si>
  <si>
    <t>Concatena 4 Ultimas</t>
  </si>
  <si>
    <t>Soma das Todas</t>
  </si>
  <si>
    <t>Media</t>
  </si>
  <si>
    <t>Um carrocho late</t>
  </si>
  <si>
    <t>e um gato mia.</t>
  </si>
  <si>
    <t>Um carro usa gasolina</t>
  </si>
  <si>
    <t>e uma moto também.</t>
  </si>
  <si>
    <t xml:space="preserve">Teste Base SQuAD2.0 </t>
  </si>
  <si>
    <t>respondiveis somente com 2 ou mais verbos</t>
  </si>
  <si>
    <t>Base cased e uncased com dev e train</t>
  </si>
  <si>
    <t>Tamanho(BASExLARGE) / Caracteres(CASEDxUNCASED) / Spacy(SMxMDxLG) / Dataset(]dev/train) = 24</t>
  </si>
  <si>
    <t>#</t>
  </si>
  <si>
    <t>Dataset</t>
  </si>
  <si>
    <t>BERT tamanho</t>
  </si>
  <si>
    <t>Case</t>
  </si>
  <si>
    <t>Spacy</t>
  </si>
  <si>
    <t>Época</t>
  </si>
  <si>
    <t>Língua</t>
  </si>
  <si>
    <t>Teste validação</t>
  </si>
  <si>
    <t>Exemplos positivos</t>
  </si>
  <si>
    <t>MCC</t>
  </si>
  <si>
    <t>Tempo Execução (h:mm:ss)</t>
  </si>
  <si>
    <t>Notebook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</si>
  <si>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</si>
  <si>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base</t>
  </si>
  <si>
    <t>uncased</t>
  </si>
  <si>
    <t>do_lower_case=True</t>
  </si>
  <si>
    <t>sm</t>
  </si>
  <si>
    <t>en</t>
  </si>
  <si>
    <t>https://colab.research.google.com/drive/17xQQgckc4B7t-GJ8Sr8hzFu5ZcQkiJLe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</si>
  <si>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</si>
  <si>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md</t>
  </si>
  <si>
    <t>https://colab.research.google.com/drive/1eXaZRkf2MueEklKL3TtKmy5fBa8Uu98n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</si>
  <si>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</si>
  <si>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lg</t>
  </si>
  <si>
    <t>https://colab.research.google.com/drive/18ct3ylYcEOZEJN2D86Vn6pYWagtMhVh1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</si>
  <si>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</si>
  <si>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cased</t>
  </si>
  <si>
    <t>do_lower_case=False</t>
  </si>
  <si>
    <t>https://colab.research.google.com/drive/167NOr54XypgNNI7JKQOe64LaGW9kyuu2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</si>
  <si>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</si>
  <si>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https://colab.research.google.com/drive/1n9osHBgQ9b2-bkXa4J9cgY3mbS_fXGOp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</si>
  <si>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</si>
  <si>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https://colab.research.google.com/drive/1qFnt9dN1ik75rCZqcuifVXbTZucsmHvC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</si>
  <si>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</si>
  <si>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large</t>
  </si>
  <si>
    <t>https://colab.research.google.com/drive/1qjqLsxHRm6kn7AUvb9gc1LS4tc4XCxRK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</si>
  <si>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</si>
  <si>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https://colab.research.google.com/drive/1O6DCXpS98WDpknYy8OpSqxd7RFkojCAK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</si>
  <si>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</si>
  <si>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https://colab.research.google.com/drive/1TEj_dwhKg_nDoPQF1doui54XtqVfXY4w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</si>
  <si>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</si>
  <si>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https://colab.research.google.com/drive/1yRZm4Iud5K2eM7Dms8yP90WdH7t56YLh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</si>
  <si>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</si>
  <si>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https://colab.research.google.com/drive/1UF1asFcdBezQm34gn_FB-A89FUewSlWv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</si>
  <si>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</si>
  <si>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https://colab.research.google.com/drive/1T-4osTwJBCcWbtShYMt9VNY_thHHesZO</t>
  </si>
  <si>
    <t>Train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</si>
  <si>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</si>
  <si>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https://colab.research.google.com/drive/1lawTwBkDCsdm1ERTNJICUITiAxUYaA7C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</si>
  <si>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</si>
  <si>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https://colab.research.google.com/drive/1q6Bm2_Ay2DKwcum1C0ct_GIdeSOmeql2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</si>
  <si>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</si>
  <si>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https://colab.research.google.com/drive/1nYefqA5y7MrOGJeNrwQ0MiQP1OkIMBeL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</si>
  <si>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</si>
  <si>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https://colab.research.google.com/drive/1mYO_H3FA6tmW9jsIP4O3s31CIKxEq79i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</si>
  <si>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</si>
  <si>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https://colab.research.google.com/drive/1ZvI7NaIpEMavpBkgWv0HlXJ-vUwR631M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</si>
  <si>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</si>
  <si>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https://colab.research.google.com/drive/1qWRo83EQ0YePmInC1Q0EUKTOni-mGi9j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</si>
  <si>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</si>
  <si>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https://colab.research.google.com/drive/1NVsEZPAEURNRSYGPAqKFwFKqEVSXppqp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</si>
  <si>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</si>
  <si>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https://colab.research.google.com/drive/1S1ycSDccNnzPWb7TAFE8Db6eqbAhTy-p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</si>
  <si>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</si>
  <si>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https://colab.research.google.com/drive/1Q2GHlUEtL7f5vCByMRel_WdPiot_xQVG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</si>
  <si>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</si>
  <si>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https://colab.research.google.com/drive/1r1w0wysKZ1kpB0BjnMutJgswOnI7jXa8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</si>
  <si>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</si>
  <si>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https://colab.research.google.com/drive/1mf_TK4OKqCzYouXmc1My8HGCTiIAF_Tf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</si>
  <si>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</si>
  <si>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https://colab.research.google.com/drive/1aT_Qf8W7vUs0uhAADZlh6u-RWs6o2usp</t>
  </si>
  <si>
    <t>Teste Base SQuAD2.0 irrespondiveis vs respondiveis</t>
  </si>
  <si>
    <t>Registros</t>
  </si>
  <si>
    <t>Tamanho(BASExLARGE) / Caracteres(CASEDxUNCASED) / Dataset(]dev/train) = 8</t>
  </si>
  <si>
    <t xml:space="preserve">dev = 11873 </t>
  </si>
  <si>
    <t>Base cased e uncased com dev e train x irrespondiveis e respondiveis</t>
  </si>
  <si>
    <t>train = 130319</t>
  </si>
  <si>
    <t>Acurária (última época)</t>
  </si>
  <si>
    <t>dev - irrespondiveis vs respondiveis</t>
  </si>
  <si>
    <t>5928 of 11873 (49.93%)</t>
  </si>
  <si>
    <t>https://colab.research.google.com/drive/1yhokisrsJBkNZwHkfwZtU9MgIx81ry_o</t>
  </si>
  <si>
    <t>https://colab.research.google.com/drive/1U9SdmubyAWI539Qjb5WXlzcWGXJ3vi-v</t>
  </si>
  <si>
    <t>https://colab.research.google.com/drive/1MK6qP7favYJuRUNooAnVF-mIDa8atf8Z</t>
  </si>
  <si>
    <t>https://colab.research.google.com/drive/1VDkWHP2ejt4vZPw8s3IR-GJbJxFc96EP</t>
  </si>
  <si>
    <t>https://colab.research.google.com/drive/1dyxtZoq-EhbCqGCPcwBPik-wnm9rLhcn</t>
  </si>
  <si>
    <t>https://colab.research.google.com/drive/1_TLwp11aj855RAu3vXaHzGXlGiyui30y</t>
  </si>
  <si>
    <t>https://colab.research.google.com/drive/1MkikTM98AxEVz71R7_FFgycf4Dv9AVzF</t>
  </si>
  <si>
    <t>https://colab.research.google.com/drive/1TMvZh64O-jO4iY-gCn2EuAm0QTWk2sFB</t>
  </si>
  <si>
    <t>train - irrespondiveis vs respondiveis</t>
  </si>
  <si>
    <t>86821 of 130319 (66.62%)</t>
  </si>
  <si>
    <t>https://colab.research.google.com/drive/1anr2EPwyZRHckwEk4gHMg2fUeJMhId1k</t>
  </si>
  <si>
    <t>https://colab.research.google.com/drive/1duqFnVWJZm1v_StQVQMg1p-eSrmBprlU</t>
  </si>
  <si>
    <t>https://colab.research.google.com/drive/18fS1IxENS0IuAab-EMhzkWWmSGwqREHr</t>
  </si>
  <si>
    <t>https://colab.research.google.com/drive/1rx6LB00prsZu0jaxqBZI9_qxT3Jo8xFg</t>
  </si>
  <si>
    <t>https://colab.research.google.com/drive/1Yetj_8A5Pay_Rj4Rvin2jPM0qrSclsKD</t>
  </si>
  <si>
    <t>https://colab.research.google.com/drive/1_Qo15xK5oPt1flV3HErFJW-siGRRlBAD</t>
  </si>
  <si>
    <t>https://colab.research.google.com/drive/1sig3uo5FAhHg2fSps6_-IMdOIXFPqHiR</t>
  </si>
  <si>
    <t>https://colab.research.google.com/drive/1HRa0uX3s87aPEPcsnzABHX78-poCrEOc</t>
  </si>
  <si>
    <t>https://colab.research.google.com/drive/1HkNwGxzlB-Mt6-foTPA0dp9eyGKxYSYR</t>
  </si>
  <si>
    <t>Analisando dados SQuAD2.0</t>
  </si>
  <si>
    <t xml:space="preserve">Respondíveis diretas </t>
  </si>
  <si>
    <t>train = 85.893</t>
  </si>
  <si>
    <t xml:space="preserve">dev = 5.782 </t>
  </si>
  <si>
    <t>Spacy modelo</t>
  </si>
  <si>
    <t>Arquivo SQuAD</t>
  </si>
  <si>
    <t>perguntas</t>
  </si>
  <si>
    <t>Arquivo gerado</t>
  </si>
  <si>
    <t>Notebooks</t>
  </si>
  <si>
    <t>dev</t>
  </si>
  <si>
    <t>2 ou mais verbos respondíveis</t>
  </si>
  <si>
    <t>dev-SQuAD2.0_resp_direta_2MaisVerbos_Ssm.json</t>
  </si>
  <si>
    <t>https://colab.research.google.com/drive/1F5wjO06RGELiXeeCcrThbP198V-rs0rP</t>
  </si>
  <si>
    <t>dev-SQuAD2.0_resp_direta_2MaisVerbos_Smd.json</t>
  </si>
  <si>
    <t>https://colab.research.google.com/drive/1TF6y2GT_LW4BCzJqcF0DjbCxykKpeUJS#scrollTo=AvcTVUvHMrSf</t>
  </si>
  <si>
    <t>dev-SQuAD2.0_resp_direta_2MaisVerbos_Slg.json</t>
  </si>
  <si>
    <t>https://colab.research.google.com/drive/1XK1jYdmWTBE7TtgXyx1QrPqS0B7SjsTt</t>
  </si>
  <si>
    <t>train</t>
  </si>
  <si>
    <t>train-SQuAD2.0_resp_direta_2MaisVerbos_Ssm.json</t>
  </si>
  <si>
    <t>https://colab.research.google.com/drive/19iNhRF8FJ2VhPqyJOJGX9_2zITwZVGAd</t>
  </si>
  <si>
    <t>train-SQuAD2.0_resp_direta_2MaisVerbos_Smd.json</t>
  </si>
  <si>
    <t>https://colab.research.google.com/drive/1OPCcsP4GqnjWPVUnXTha6Cka7VFeoCkm</t>
  </si>
  <si>
    <t>train-SQuAD2.0_resp_direta_2MaisVerbos_Slg.json</t>
  </si>
  <si>
    <t>https://colab.research.google.com/drive/1jxs6eyky5WGAxqjGzJ-LG-jEprKTVPtW</t>
  </si>
  <si>
    <t>Descargar arquivos e modelos abaixo</t>
  </si>
  <si>
    <t>Perguntas</t>
  </si>
  <si>
    <t>2 ou mais verbos impossíveis e possíveis</t>
  </si>
  <si>
    <t>dev-2MaisVerbos-Ssm-SQuAD-v2.0.json</t>
  </si>
  <si>
    <t>https://colab.research.google.com/drive/1WINgoQcFauHE7-UkoP0-78feIF3Idr6X</t>
  </si>
  <si>
    <t>dev-2MaisVerbos-Smd-SQuAD-v2.0.json</t>
  </si>
  <si>
    <t>https://colab.research.google.com/drive/1S7axqW16fPVcD_fpe1RpvQmjIw521x8_</t>
  </si>
  <si>
    <t>dev-2MaisVerbos-Slg-SQuAD-v2.0.json</t>
  </si>
  <si>
    <t>https://colab.research.google.com/drive/1XA-Nf5wgJwuPk3wEiImtNCHE098_JYns</t>
  </si>
  <si>
    <t>train-2MaisVerbos-Ssm-SQuAD-v2.0.json</t>
  </si>
  <si>
    <t>https://colab.research.google.com/drive/1ZzKs1oPCJs282kXfEGg4NGY9Okmo-v8n</t>
  </si>
  <si>
    <t>train-2MaisVerbos-Smd-SQuAD-v2.0.json</t>
  </si>
  <si>
    <t>https://colab.research.google.com/drive/1q5iXFoaQFma0HcWQhqImhFc7DhA8Icwz</t>
  </si>
  <si>
    <t>train-2MaisVerbos-Slg-SQuAD-v2.0.json</t>
  </si>
  <si>
    <t>https://colab.research.google.com/drive/1bvCh56Vc-_sjhrISVLbzxxBs2bGpTwlt</t>
  </si>
  <si>
    <t>Gerar um arquivo com 2 ou mais verbos e somente possíveis</t>
  </si>
  <si>
    <t>QUALD7</t>
  </si>
  <si>
    <t>Moodle</t>
  </si>
  <si>
    <t>https://colab.research.google.com/drive/1waMKeSNNgTXqZkfT8UuLpSwSDUF8ZWep</t>
  </si>
  <si>
    <t>https://colab.research.google.com/drive/1soAdVvMSK8wOt9fJHHgfKfGPABU1TE0h</t>
  </si>
  <si>
    <t>https://colab.research.google.com/drive/1R99YT5b8uE3GwC3HFCLAwBi5xWcP0uj3</t>
  </si>
  <si>
    <t>https://colab.research.google.com/drive/1vR92ahbamRvKvbMSMW99wDUApYsa1oUs#scrollTo=H50_GKJwpDha</t>
  </si>
  <si>
    <t>Preprocessamento SQuAD 2.0</t>
  </si>
  <si>
    <t>Divide o arquivo em arquivo com perguntas respondíveis e irrespondíveis</t>
  </si>
  <si>
    <t>Cada um deles é dividido em perguntas diretas e indiretas</t>
  </si>
  <si>
    <t>arquivo</t>
  </si>
  <si>
    <t>arquivo original</t>
  </si>
  <si>
    <t>arquivo gerado</t>
  </si>
  <si>
    <t>notebook</t>
  </si>
  <si>
    <t xml:space="preserve">train-v2.0.json = 130319 </t>
  </si>
  <si>
    <t>train-SQuAD2.0_resp.json = 86821</t>
  </si>
  <si>
    <t>https://colab.research.google.com/drive/1TmStn47ryf_iTkd35Zy7FnGl-2-68LV5</t>
  </si>
  <si>
    <t>train-SQuAD2.0_resp_direta.json = 85893</t>
  </si>
  <si>
    <t>train-SQuAD2.0_resp_indireta.json = 928</t>
  </si>
  <si>
    <t>github</t>
  </si>
  <si>
    <t>train-SQuAD2.0_irresp.json = 43498</t>
  </si>
  <si>
    <t>https://github.com/osmarbraz/colaboratory/tree/master/Data</t>
  </si>
  <si>
    <t>train-SQuAD2.0_irresp_direta.json = 43160</t>
  </si>
  <si>
    <t>train-SQuAD2.0_irresp_indireta.json = 338</t>
  </si>
  <si>
    <t>dev-v2.0.json = 11873</t>
  </si>
  <si>
    <t>dev-SQuAD2.0_resp.json = 5928</t>
  </si>
  <si>
    <t>https://colab.research.google.com/drive/1gfNzfPAclOU6BZ-nW9U9XznkER9lC1qj</t>
  </si>
  <si>
    <t xml:space="preserve">dev-SQuAD2.0_resp_direta.json = 5782 </t>
  </si>
  <si>
    <t>dev-SQuAD2.0_resp_indireta.json = 146</t>
  </si>
  <si>
    <t>dev-SQuAD2.0_irresp.json = 5945</t>
  </si>
  <si>
    <t>dev-SQuAD2.0_irresp_direta.json = 5905</t>
  </si>
  <si>
    <t>dev-SQuAD2.0_irresp_indireta.json = 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</si>
</sst>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hh:mm:ss"/>
    <numFmt numFmtId="165" formatCode="#,##0.000000"/>
    <numFmt numFmtId="166" formatCode="0.000000"/>
    <numFmt numFmtId="167" formatCode="#,##0.00000000"/>
    <numFmt numFmtId="168" formatCode="HH:mm:ss"/>
    <numFmt numFmtId="169" formatCode="0.00000000"/>
    <numFmt numFmtId="170" formatCode="0.0000000000000000000"/>
    <numFmt numFmtId="171" formatCode="#,##0.000"/>
  </numFmts>
  <fonts count="36">
    <font>
      <sz val="10.0"/>
      <color rgb="FF000000"/>
      <name val="Arial"/>
    </font>
    <font>
      <b/>
      <sz val="14.0"/>
    </font>
    <font>
      <b/>
      <color theme="1"/>
      <name val="Arial"/>
    </font>
    <font/>
    <font>
      <b/>
    </font>
    <font>
      <b/>
      <color rgb="FF000000"/>
      <name val="Arial"/>
    </font>
    <font>
      <color theme="1"/>
      <name val="Arial"/>
    </font>
    <font>
      <b/>
      <color rgb="FFFF0000"/>
      <name val="Arial"/>
    </font>
    <font>
      <color rgb="FF000000"/>
    </font>
    <font>
      <b/>
      <color rgb="FF0000FF"/>
    </font>
    <font>
      <b/>
      <color rgb="FF9900FF"/>
      <name val="Arial"/>
    </font>
    <font>
      <color rgb="FF000000"/>
      <name val="Arial"/>
    </font>
    <font>
      <color rgb="FF0000FF"/>
      <name val="Arial"/>
    </font>
    <font>
      <color rgb="FFFF0000"/>
      <name val="Arial"/>
    </font>
    <font>
      <color rgb="FF000000"/>
      <name val="Roboto"/>
    </font>
    <font>
      <b/>
      <color rgb="FF000000"/>
      <name val="Roboto"/>
    </font>
    <font>
      <b/>
      <color rgb="FF0000FF"/>
      <name val="Arial"/>
    </font>
    <font>
      <b/>
      <i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rgb="FF0000FF"/>
    </font>
    <font>
      <u/>
      <sz val="10.0"/>
      <color rgb="FF1155CC"/>
      <name val="Arial"/>
    </font>
    <font>
      <u/>
      <sz val="10.0"/>
      <color rgb="FF1155CC"/>
    </font>
    <font>
      <i/>
      <sz val="10.0"/>
      <color rgb="FF000000"/>
      <name val="Arial"/>
    </font>
    <font>
      <i/>
      <sz val="10.0"/>
      <color theme="1"/>
      <name val="Arial"/>
    </font>
    <font>
      <sz val="11.0"/>
      <color rgb="FF212121"/>
      <name val="Arial"/>
    </font>
    <font>
      <sz val="11.0"/>
      <color rgb="FF212121"/>
      <name val="Monospace"/>
    </font>
    <font>
      <sz val="10.0"/>
      <color rgb="FF212121"/>
      <name val="Arial"/>
    </font>
    <font>
      <u/>
      <sz val="10.0"/>
      <color rgb="FF1155CC"/>
      <name val="Arial"/>
    </font>
    <font>
      <u/>
      <color rgb="FF1155CC"/>
    </font>
    <font>
      <u/>
      <color rgb="FF1155CC"/>
      <name val="Arial"/>
    </font>
    <font>
      <u/>
      <color rgb="FF0000FF"/>
    </font>
    <font>
      <sz val="11.0"/>
      <color rgb="FFA31515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FFFE"/>
        <bgColor rgb="FFFFFFFE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4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5" numFmtId="2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6" fillId="0" fontId="6" numFmtId="0" xfId="0" applyAlignment="1" applyBorder="1" applyFont="1">
      <alignment readingOrder="0"/>
    </xf>
    <xf borderId="6" fillId="0" fontId="4" numFmtId="0" xfId="0" applyAlignment="1" applyBorder="1" applyFont="1">
      <alignment horizontal="right" readingOrder="0" shrinkToFit="0" wrapText="1"/>
    </xf>
    <xf borderId="6" fillId="0" fontId="2" numFmtId="0" xfId="0" applyAlignment="1" applyBorder="1" applyFont="1">
      <alignment horizontal="right" readingOrder="0" shrinkToFit="0" wrapText="1"/>
    </xf>
    <xf borderId="7" fillId="0" fontId="4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6" fillId="0" fontId="4" numFmtId="0" xfId="0" applyAlignment="1" applyBorder="1" applyFont="1">
      <alignment readingOrder="0"/>
    </xf>
    <xf borderId="4" fillId="0" fontId="3" numFmtId="10" xfId="0" applyAlignment="1" applyBorder="1" applyFont="1" applyNumberFormat="1">
      <alignment readingOrder="0"/>
    </xf>
    <xf borderId="5" fillId="0" fontId="7" numFmtId="10" xfId="0" applyAlignment="1" applyBorder="1" applyFont="1" applyNumberFormat="1">
      <alignment readingOrder="0"/>
    </xf>
    <xf borderId="4" fillId="0" fontId="8" numFmtId="10" xfId="0" applyAlignment="1" applyBorder="1" applyFont="1" applyNumberFormat="1">
      <alignment readingOrder="0"/>
    </xf>
    <xf borderId="0" fillId="0" fontId="8" numFmtId="10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6" fillId="0" fontId="2" numFmtId="0" xfId="0" applyAlignment="1" applyBorder="1" applyFont="1">
      <alignment readingOrder="0"/>
    </xf>
    <xf borderId="8" fillId="0" fontId="3" numFmtId="0" xfId="0" applyAlignment="1" applyBorder="1" applyFont="1">
      <alignment horizontal="right" readingOrder="0"/>
    </xf>
    <xf borderId="9" fillId="0" fontId="9" numFmtId="10" xfId="0" applyAlignment="1" applyBorder="1" applyFont="1" applyNumberFormat="1">
      <alignment readingOrder="0"/>
    </xf>
    <xf borderId="8" fillId="0" fontId="8" numFmtId="10" xfId="0" applyAlignment="1" applyBorder="1" applyFont="1" applyNumberFormat="1">
      <alignment readingOrder="0"/>
    </xf>
    <xf borderId="0" fillId="0" fontId="6" numFmtId="10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6" fillId="0" fontId="4" numFmtId="0" xfId="0" applyAlignment="1" applyBorder="1" applyFont="1">
      <alignment horizontal="right" readingOrder="0" shrinkToFit="0" vertical="top" wrapText="1"/>
    </xf>
    <xf borderId="6" fillId="0" fontId="2" numFmtId="0" xfId="0" applyAlignment="1" applyBorder="1" applyFont="1">
      <alignment horizontal="right" readingOrder="0" shrinkToFit="0" vertical="top" wrapText="1"/>
    </xf>
    <xf borderId="5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0" fillId="0" fontId="6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2" fillId="0" fontId="6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5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right" readingOrder="0"/>
    </xf>
    <xf borderId="6" fillId="0" fontId="2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right" readingOrder="0"/>
    </xf>
    <xf borderId="0" fillId="0" fontId="6" numFmtId="0" xfId="0" applyAlignment="1" applyFont="1">
      <alignment horizontal="right"/>
    </xf>
    <xf borderId="1" fillId="0" fontId="4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6" fillId="0" fontId="2" numFmtId="0" xfId="0" applyAlignment="1" applyBorder="1" applyFont="1">
      <alignment horizontal="left" readingOrder="0" shrinkToFit="0" wrapText="1"/>
    </xf>
    <xf borderId="9" fillId="0" fontId="2" numFmtId="0" xfId="0" applyAlignment="1" applyBorder="1" applyFont="1">
      <alignment horizontal="left" readingOrder="0"/>
    </xf>
    <xf borderId="14" fillId="0" fontId="2" numFmtId="0" xfId="0" applyAlignment="1" applyBorder="1" applyFont="1">
      <alignment readingOrder="0"/>
    </xf>
    <xf borderId="14" fillId="0" fontId="6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14" fillId="0" fontId="11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7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7" fillId="0" fontId="13" numFmtId="0" xfId="0" applyAlignment="1" applyBorder="1" applyFont="1">
      <alignment readingOrder="0"/>
    </xf>
    <xf borderId="15" fillId="0" fontId="11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0" fillId="2" fontId="14" numFmtId="0" xfId="0" applyAlignment="1" applyFill="1" applyFont="1">
      <alignment readingOrder="0"/>
    </xf>
    <xf borderId="5" fillId="0" fontId="2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6" fillId="0" fontId="6" numFmtId="0" xfId="0" applyBorder="1" applyFont="1"/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 shrinkToFit="0" vertical="top" wrapText="0"/>
    </xf>
    <xf borderId="1" fillId="0" fontId="2" numFmtId="0" xfId="0" applyAlignment="1" applyBorder="1" applyFont="1">
      <alignment readingOrder="0" shrinkToFit="0" vertical="top" wrapText="1"/>
    </xf>
    <xf borderId="6" fillId="2" fontId="14" numFmtId="0" xfId="0" applyAlignment="1" applyBorder="1" applyFont="1">
      <alignment readingOrder="0"/>
    </xf>
    <xf borderId="6" fillId="0" fontId="6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6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readingOrder="0" shrinkToFit="0" vertical="top" wrapText="1"/>
    </xf>
    <xf borderId="4" fillId="0" fontId="11" numFmtId="2" xfId="0" applyAlignment="1" applyBorder="1" applyFont="1" applyNumberFormat="1">
      <alignment readingOrder="0"/>
    </xf>
    <xf borderId="4" fillId="0" fontId="2" numFmtId="4" xfId="0" applyAlignment="1" applyBorder="1" applyFont="1" applyNumberFormat="1">
      <alignment readingOrder="0"/>
    </xf>
    <xf borderId="7" fillId="0" fontId="6" numFmtId="0" xfId="0" applyAlignment="1" applyBorder="1" applyFont="1">
      <alignment readingOrder="0" shrinkToFit="0" vertical="top" wrapText="1"/>
    </xf>
    <xf borderId="7" fillId="0" fontId="6" numFmtId="2" xfId="0" applyAlignment="1" applyBorder="1" applyFont="1" applyNumberFormat="1">
      <alignment readingOrder="0"/>
    </xf>
    <xf borderId="7" fillId="0" fontId="6" numFmtId="4" xfId="0" applyAlignment="1" applyBorder="1" applyFont="1" applyNumberFormat="1">
      <alignment readingOrder="0"/>
    </xf>
    <xf borderId="9" fillId="0" fontId="2" numFmtId="0" xfId="0" applyAlignment="1" applyBorder="1" applyFont="1">
      <alignment readingOrder="0" shrinkToFit="0" vertical="top" wrapText="1"/>
    </xf>
    <xf borderId="8" fillId="0" fontId="11" numFmtId="2" xfId="0" applyAlignment="1" applyBorder="1" applyFont="1" applyNumberFormat="1">
      <alignment readingOrder="0"/>
    </xf>
    <xf borderId="8" fillId="0" fontId="6" numFmtId="4" xfId="0" applyAlignment="1" applyBorder="1" applyFont="1" applyNumberFormat="1">
      <alignment readingOrder="0"/>
    </xf>
    <xf borderId="8" fillId="0" fontId="6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/>
    </xf>
    <xf borderId="5" fillId="0" fontId="6" numFmtId="0" xfId="0" applyAlignment="1" applyBorder="1" applyFont="1">
      <alignment readingOrder="0" shrinkToFit="0" vertical="top" wrapText="1"/>
    </xf>
    <xf borderId="4" fillId="0" fontId="2" numFmtId="165" xfId="0" applyAlignment="1" applyBorder="1" applyFont="1" applyNumberFormat="1">
      <alignment readingOrder="0" vertical="top"/>
    </xf>
    <xf borderId="4" fillId="0" fontId="5" numFmtId="2" xfId="0" applyAlignment="1" applyBorder="1" applyFont="1" applyNumberFormat="1">
      <alignment readingOrder="0"/>
    </xf>
    <xf borderId="0" fillId="0" fontId="6" numFmtId="165" xfId="0" applyAlignment="1" applyFont="1" applyNumberFormat="1">
      <alignment readingOrder="0" vertical="top"/>
    </xf>
    <xf borderId="14" fillId="0" fontId="3" numFmtId="0" xfId="0" applyBorder="1" applyFont="1"/>
    <xf borderId="14" fillId="0" fontId="6" numFmtId="0" xfId="0" applyAlignment="1" applyBorder="1" applyFont="1">
      <alignment readingOrder="0" shrinkToFit="0" vertical="top" wrapText="1"/>
    </xf>
    <xf borderId="7" fillId="0" fontId="6" numFmtId="165" xfId="0" applyAlignment="1" applyBorder="1" applyFont="1" applyNumberFormat="1">
      <alignment readingOrder="0" vertical="top"/>
    </xf>
    <xf borderId="0" fillId="0" fontId="2" numFmtId="165" xfId="0" applyAlignment="1" applyFont="1" applyNumberFormat="1">
      <alignment readingOrder="0" vertical="top"/>
    </xf>
    <xf borderId="9" fillId="0" fontId="3" numFmtId="0" xfId="0" applyBorder="1" applyFont="1"/>
    <xf borderId="9" fillId="0" fontId="6" numFmtId="0" xfId="0" applyAlignment="1" applyBorder="1" applyFont="1">
      <alignment readingOrder="0" shrinkToFit="0" vertical="top" wrapText="1"/>
    </xf>
    <xf borderId="8" fillId="0" fontId="6" numFmtId="165" xfId="0" applyAlignment="1" applyBorder="1" applyFont="1" applyNumberFormat="1">
      <alignment readingOrder="0" vertical="top"/>
    </xf>
    <xf borderId="4" fillId="0" fontId="2" numFmtId="2" xfId="0" applyAlignment="1" applyBorder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 vertical="top"/>
    </xf>
    <xf borderId="7" fillId="0" fontId="11" numFmtId="2" xfId="0" applyAlignment="1" applyBorder="1" applyFont="1" applyNumberFormat="1">
      <alignment horizontal="right" readingOrder="0" vertical="bottom"/>
    </xf>
    <xf borderId="0" fillId="0" fontId="6" numFmtId="166" xfId="0" applyAlignment="1" applyFont="1" applyNumberFormat="1">
      <alignment readingOrder="0" vertical="top"/>
    </xf>
    <xf borderId="8" fillId="0" fontId="6" numFmtId="166" xfId="0" applyAlignment="1" applyBorder="1" applyFont="1" applyNumberFormat="1">
      <alignment readingOrder="0" vertical="top"/>
    </xf>
    <xf borderId="8" fillId="0" fontId="11" numFmtId="2" xfId="0" applyAlignment="1" applyBorder="1" applyFont="1" applyNumberFormat="1">
      <alignment horizontal="right" readingOrder="0" vertical="bottom"/>
    </xf>
    <xf borderId="0" fillId="0" fontId="11" numFmtId="0" xfId="0" applyFont="1"/>
    <xf borderId="11" fillId="2" fontId="15" numFmtId="2" xfId="0" applyAlignment="1" applyBorder="1" applyFont="1" applyNumberFormat="1">
      <alignment readingOrder="0"/>
    </xf>
    <xf borderId="11" fillId="2" fontId="14" numFmtId="2" xfId="0" applyAlignment="1" applyBorder="1" applyFont="1" applyNumberFormat="1">
      <alignment readingOrder="0"/>
    </xf>
    <xf borderId="7" fillId="0" fontId="5" numFmtId="2" xfId="0" applyAlignment="1" applyBorder="1" applyFont="1" applyNumberFormat="1">
      <alignment readingOrder="0"/>
    </xf>
    <xf borderId="7" fillId="0" fontId="11" numFmtId="2" xfId="0" applyAlignment="1" applyBorder="1" applyFont="1" applyNumberFormat="1">
      <alignment readingOrder="0"/>
    </xf>
    <xf borderId="7" fillId="0" fontId="5" numFmtId="2" xfId="0" applyAlignment="1" applyBorder="1" applyFont="1" applyNumberFormat="1">
      <alignment horizontal="right" readingOrder="0" vertical="bottom"/>
    </xf>
    <xf borderId="4" fillId="0" fontId="5" numFmtId="2" xfId="0" applyAlignment="1" applyBorder="1" applyFont="1" applyNumberFormat="1">
      <alignment horizontal="right" readingOrder="0" vertical="bottom"/>
    </xf>
    <xf borderId="4" fillId="0" fontId="1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8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6" fillId="0" fontId="2" numFmtId="0" xfId="0" applyAlignment="1" applyBorder="1" applyFont="1">
      <alignment horizontal="left" readingOrder="0" vertical="bottom"/>
    </xf>
    <xf borderId="4" fillId="0" fontId="6" numFmtId="4" xfId="0" applyAlignment="1" applyBorder="1" applyFont="1" applyNumberFormat="1">
      <alignment readingOrder="0" vertical="top"/>
    </xf>
    <xf borderId="14" fillId="0" fontId="5" numFmtId="4" xfId="0" applyAlignment="1" applyBorder="1" applyFont="1" applyNumberFormat="1">
      <alignment readingOrder="0"/>
    </xf>
    <xf borderId="4" fillId="0" fontId="2" numFmtId="4" xfId="0" applyAlignment="1" applyBorder="1" applyFont="1" applyNumberFormat="1">
      <alignment horizontal="right" readingOrder="0" vertical="bottom"/>
    </xf>
    <xf borderId="4" fillId="0" fontId="6" numFmtId="4" xfId="0" applyAlignment="1" applyBorder="1" applyFont="1" applyNumberFormat="1">
      <alignment horizontal="right" readingOrder="0" vertical="bottom"/>
    </xf>
    <xf borderId="0" fillId="0" fontId="6" numFmtId="4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6" numFmtId="4" xfId="0" applyAlignment="1" applyFont="1" applyNumberFormat="1">
      <alignment readingOrder="0" vertical="top"/>
    </xf>
    <xf borderId="7" fillId="0" fontId="6" numFmtId="4" xfId="0" applyAlignment="1" applyBorder="1" applyFont="1" applyNumberFormat="1">
      <alignment readingOrder="0" vertical="top"/>
    </xf>
    <xf borderId="7" fillId="0" fontId="2" numFmtId="4" xfId="0" applyAlignment="1" applyBorder="1" applyFont="1" applyNumberFormat="1">
      <alignment readingOrder="0" vertical="top"/>
    </xf>
    <xf borderId="7" fillId="0" fontId="11" numFmtId="4" xfId="0" applyAlignment="1" applyBorder="1" applyFont="1" applyNumberFormat="1">
      <alignment horizontal="right" readingOrder="0" vertical="bottom"/>
    </xf>
    <xf borderId="7" fillId="0" fontId="5" numFmtId="4" xfId="0" applyAlignment="1" applyBorder="1" applyFont="1" applyNumberFormat="1">
      <alignment horizontal="right" readingOrder="0" vertical="bottom"/>
    </xf>
    <xf borderId="0" fillId="0" fontId="11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readingOrder="0"/>
    </xf>
    <xf borderId="8" fillId="0" fontId="2" numFmtId="4" xfId="0" applyAlignment="1" applyBorder="1" applyFont="1" applyNumberFormat="1">
      <alignment readingOrder="0" vertical="top"/>
    </xf>
    <xf borderId="8" fillId="0" fontId="11" numFmtId="4" xfId="0" applyAlignment="1" applyBorder="1" applyFont="1" applyNumberFormat="1">
      <alignment readingOrder="0"/>
    </xf>
    <xf borderId="8" fillId="0" fontId="6" numFmtId="4" xfId="0" applyAlignment="1" applyBorder="1" applyFont="1" applyNumberFormat="1">
      <alignment readingOrder="0" vertical="top"/>
    </xf>
    <xf borderId="8" fillId="0" fontId="11" numFmtId="4" xfId="0" applyAlignment="1" applyBorder="1" applyFont="1" applyNumberFormat="1">
      <alignment horizontal="right" readingOrder="0" vertical="bottom"/>
    </xf>
    <xf borderId="8" fillId="0" fontId="5" numFmtId="4" xfId="0" applyAlignment="1" applyBorder="1" applyFont="1" applyNumberFormat="1">
      <alignment horizontal="right" readingOrder="0" vertical="bottom"/>
    </xf>
    <xf borderId="0" fillId="0" fontId="6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15" fillId="0" fontId="3" numFmtId="0" xfId="0" applyBorder="1" applyFont="1"/>
    <xf borderId="4" fillId="0" fontId="6" numFmtId="4" xfId="0" applyAlignment="1" applyBorder="1" applyFont="1" applyNumberFormat="1">
      <alignment readingOrder="0"/>
    </xf>
    <xf borderId="4" fillId="2" fontId="15" numFmtId="4" xfId="0" applyAlignment="1" applyBorder="1" applyFont="1" applyNumberFormat="1">
      <alignment readingOrder="0"/>
    </xf>
    <xf borderId="7" fillId="0" fontId="2" numFmtId="4" xfId="0" applyAlignment="1" applyBorder="1" applyFont="1" applyNumberFormat="1">
      <alignment readingOrder="0"/>
    </xf>
    <xf borderId="0" fillId="0" fontId="11" numFmtId="2" xfId="0" applyAlignment="1" applyFont="1" applyNumberFormat="1">
      <alignment readingOrder="0"/>
    </xf>
    <xf borderId="8" fillId="0" fontId="2" numFmtId="4" xfId="0" applyAlignment="1" applyBorder="1" applyFont="1" applyNumberFormat="1">
      <alignment readingOrder="0"/>
    </xf>
    <xf borderId="4" fillId="2" fontId="14" numFmtId="4" xfId="0" applyAlignment="1" applyBorder="1" applyFont="1" applyNumberFormat="1">
      <alignment readingOrder="0"/>
    </xf>
    <xf borderId="0" fillId="0" fontId="11" numFmtId="4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14" fillId="0" fontId="6" numFmtId="4" xfId="0" applyAlignment="1" applyBorder="1" applyFont="1" applyNumberFormat="1">
      <alignment readingOrder="0"/>
    </xf>
    <xf borderId="14" fillId="0" fontId="2" numFmtId="4" xfId="0" applyAlignment="1" applyBorder="1" applyFont="1" applyNumberFormat="1">
      <alignment readingOrder="0"/>
    </xf>
    <xf borderId="0" fillId="0" fontId="5" numFmtId="2" xfId="0" applyAlignment="1" applyFont="1" applyNumberFormat="1">
      <alignment horizontal="right" readingOrder="0" vertical="bottom"/>
    </xf>
    <xf borderId="14" fillId="0" fontId="11" numFmtId="4" xfId="0" applyAlignment="1" applyBorder="1" applyFont="1" applyNumberFormat="1">
      <alignment readingOrder="0"/>
    </xf>
    <xf borderId="9" fillId="0" fontId="11" numFmtId="4" xfId="0" applyAlignment="1" applyBorder="1" applyFont="1" applyNumberFormat="1">
      <alignment readingOrder="0"/>
    </xf>
    <xf borderId="5" fillId="0" fontId="6" numFmtId="4" xfId="0" applyAlignment="1" applyBorder="1" applyFont="1" applyNumberFormat="1">
      <alignment readingOrder="0"/>
    </xf>
    <xf borderId="5" fillId="0" fontId="5" numFmtId="4" xfId="0" applyAlignment="1" applyBorder="1" applyFont="1" applyNumberFormat="1">
      <alignment readingOrder="0"/>
    </xf>
    <xf borderId="5" fillId="0" fontId="2" numFmtId="4" xfId="0" applyAlignment="1" applyBorder="1" applyFont="1" applyNumberFormat="1">
      <alignment readingOrder="0"/>
    </xf>
    <xf borderId="4" fillId="0" fontId="11" numFmtId="4" xfId="0" applyAlignment="1" applyBorder="1" applyFont="1" applyNumberFormat="1">
      <alignment horizontal="right" readingOrder="0" vertical="bottom"/>
    </xf>
    <xf borderId="9" fillId="0" fontId="6" numFmtId="4" xfId="0" applyAlignment="1" applyBorder="1" applyFont="1" applyNumberFormat="1">
      <alignment readingOrder="0"/>
    </xf>
    <xf borderId="9" fillId="0" fontId="5" numFmtId="4" xfId="0" applyAlignment="1" applyBorder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6" numFmtId="0" xfId="0" applyFont="1"/>
    <xf borderId="6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6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14" fillId="0" fontId="11" numFmtId="2" xfId="0" applyAlignment="1" applyBorder="1" applyFont="1" applyNumberFormat="1">
      <alignment readingOrder="0"/>
    </xf>
    <xf borderId="7" fillId="0" fontId="6" numFmtId="2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14" fillId="0" fontId="5" numFmtId="2" xfId="0" applyAlignment="1" applyBorder="1" applyFont="1" applyNumberFormat="1">
      <alignment readingOrder="0"/>
    </xf>
    <xf borderId="7" fillId="0" fontId="2" numFmtId="2" xfId="0" applyAlignment="1" applyBorder="1" applyFont="1" applyNumberFormat="1">
      <alignment horizontal="right" readingOrder="0" vertical="bottom"/>
    </xf>
    <xf borderId="9" fillId="0" fontId="11" numFmtId="2" xfId="0" applyAlignment="1" applyBorder="1" applyFont="1" applyNumberFormat="1">
      <alignment readingOrder="0"/>
    </xf>
    <xf borderId="8" fillId="0" fontId="6" numFmtId="2" xfId="0" applyAlignment="1" applyBorder="1" applyFont="1" applyNumberFormat="1">
      <alignment horizontal="right" readingOrder="0" vertical="bottom"/>
    </xf>
    <xf borderId="6" fillId="0" fontId="6" numFmtId="164" xfId="0" applyAlignment="1" applyBorder="1" applyFont="1" applyNumberFormat="1">
      <alignment readingOrder="0"/>
    </xf>
    <xf borderId="0" fillId="0" fontId="16" numFmtId="0" xfId="0" applyAlignment="1" applyFont="1">
      <alignment readingOrder="0"/>
    </xf>
    <xf borderId="8" fillId="0" fontId="2" numFmtId="2" xfId="0" applyAlignment="1" applyBorder="1" applyFont="1" applyNumberFormat="1">
      <alignment horizontal="right" readingOrder="0" vertical="bottom"/>
    </xf>
    <xf borderId="7" fillId="0" fontId="2" numFmtId="4" xfId="0" applyAlignment="1" applyBorder="1" applyFont="1" applyNumberFormat="1">
      <alignment horizontal="right" readingOrder="0" vertical="bottom"/>
    </xf>
    <xf borderId="0" fillId="0" fontId="6" numFmtId="46" xfId="0" applyAlignment="1" applyFont="1" applyNumberFormat="1">
      <alignment readingOrder="0"/>
    </xf>
    <xf borderId="7" fillId="0" fontId="6" numFmtId="4" xfId="0" applyAlignment="1" applyBorder="1" applyFont="1" applyNumberFormat="1">
      <alignment horizontal="right" readingOrder="0" vertical="bottom"/>
    </xf>
    <xf borderId="8" fillId="0" fontId="6" numFmtId="4" xfId="0" applyAlignment="1" applyBorder="1" applyFont="1" applyNumberFormat="1">
      <alignment horizontal="right" readingOrder="0" vertical="bottom"/>
    </xf>
    <xf borderId="0" fillId="4" fontId="2" numFmtId="0" xfId="0" applyAlignment="1" applyFill="1" applyFont="1">
      <alignment readingOrder="0"/>
    </xf>
    <xf borderId="0" fillId="4" fontId="6" numFmtId="0" xfId="0" applyFont="1"/>
    <xf borderId="10" fillId="0" fontId="6" numFmtId="0" xfId="0" applyBorder="1" applyFont="1"/>
    <xf borderId="11" fillId="0" fontId="6" numFmtId="0" xfId="0" applyBorder="1" applyFont="1"/>
    <xf borderId="9" fillId="0" fontId="5" numFmtId="2" xfId="0" applyAlignment="1" applyBorder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6" numFmtId="0" xfId="0" applyFont="1"/>
    <xf borderId="0" fillId="0" fontId="6" numFmtId="164" xfId="0" applyAlignment="1" applyFont="1" applyNumberFormat="1">
      <alignment readingOrder="0" vertical="bottom"/>
    </xf>
    <xf borderId="8" fillId="0" fontId="5" numFmtId="2" xfId="0" applyAlignment="1" applyBorder="1" applyFont="1" applyNumberFormat="1">
      <alignment horizontal="right" readingOrder="0" vertical="bottom"/>
    </xf>
    <xf borderId="15" fillId="0" fontId="2" numFmtId="2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2" fillId="0" fontId="6" numFmtId="164" xfId="0" applyAlignment="1" applyBorder="1" applyFont="1" applyNumberFormat="1">
      <alignment readingOrder="0"/>
    </xf>
    <xf borderId="3" fillId="0" fontId="6" numFmtId="164" xfId="0" applyAlignment="1" applyBorder="1" applyFont="1" applyNumberFormat="1">
      <alignment readingOrder="0"/>
    </xf>
    <xf borderId="14" fillId="0" fontId="11" numFmtId="2" xfId="0" applyAlignment="1" applyBorder="1" applyFont="1" applyNumberFormat="1">
      <alignment horizontal="right" readingOrder="0" vertical="bottom"/>
    </xf>
    <xf borderId="9" fillId="0" fontId="5" numFmtId="2" xfId="0" applyAlignment="1" applyBorder="1" applyFont="1" applyNumberFormat="1">
      <alignment horizontal="right" readingOrder="0" vertical="bottom"/>
    </xf>
    <xf borderId="14" fillId="0" fontId="5" numFmtId="2" xfId="0" applyAlignment="1" applyBorder="1" applyFont="1" applyNumberFormat="1">
      <alignment horizontal="right" readingOrder="0" vertical="bottom"/>
    </xf>
    <xf borderId="9" fillId="0" fontId="11" numFmtId="2" xfId="0" applyAlignment="1" applyBorder="1" applyFont="1" applyNumberFormat="1">
      <alignment horizontal="right" readingOrder="0" vertical="bottom"/>
    </xf>
    <xf borderId="0" fillId="0" fontId="6" numFmtId="0" xfId="0" applyAlignment="1" applyFont="1">
      <alignment readingOrder="0" shrinkToFit="0" vertical="top" wrapText="1"/>
    </xf>
    <xf borderId="0" fillId="0" fontId="6" numFmtId="11" xfId="0" applyAlignment="1" applyFont="1" applyNumberFormat="1">
      <alignment readingOrder="0" shrinkToFit="0" vertical="top" wrapText="1"/>
    </xf>
    <xf borderId="0" fillId="0" fontId="6" numFmtId="10" xfId="0" applyFont="1" applyNumberFormat="1"/>
    <xf borderId="14" fillId="0" fontId="6" numFmtId="10" xfId="0" applyAlignment="1" applyBorder="1" applyFont="1" applyNumberFormat="1">
      <alignment readingOrder="0"/>
    </xf>
    <xf borderId="7" fillId="0" fontId="6" numFmtId="10" xfId="0" applyAlignment="1" applyBorder="1" applyFont="1" applyNumberFormat="1">
      <alignment readingOrder="0"/>
    </xf>
    <xf borderId="14" fillId="0" fontId="2" numFmtId="10" xfId="0" applyAlignment="1" applyBorder="1" applyFont="1" applyNumberFormat="1">
      <alignment readingOrder="0"/>
    </xf>
    <xf borderId="7" fillId="0" fontId="6" numFmtId="10" xfId="0" applyBorder="1" applyFont="1" applyNumberFormat="1"/>
    <xf borderId="9" fillId="0" fontId="6" numFmtId="10" xfId="0" applyAlignment="1" applyBorder="1" applyFont="1" applyNumberFormat="1">
      <alignment readingOrder="0"/>
    </xf>
    <xf borderId="8" fillId="0" fontId="2" numFmtId="10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shrinkToFit="0" vertical="top" wrapText="1"/>
    </xf>
    <xf borderId="4" fillId="0" fontId="6" numFmtId="11" xfId="0" applyAlignment="1" applyBorder="1" applyFont="1" applyNumberFormat="1">
      <alignment readingOrder="0" shrinkToFit="0" vertical="top" wrapText="1"/>
    </xf>
    <xf borderId="11" fillId="0" fontId="6" numFmtId="10" xfId="0" applyAlignment="1" applyBorder="1" applyFont="1" applyNumberFormat="1">
      <alignment readingOrder="0" vertical="top"/>
    </xf>
    <xf borderId="4" fillId="0" fontId="6" numFmtId="46" xfId="0" applyAlignment="1" applyBorder="1" applyFont="1" applyNumberFormat="1">
      <alignment readingOrder="0" shrinkToFit="0" vertical="top" wrapText="1"/>
    </xf>
    <xf borderId="4" fillId="0" fontId="6" numFmtId="46" xfId="0" applyAlignment="1" applyBorder="1" applyFont="1" applyNumberFormat="1">
      <alignment shrinkToFit="0" vertical="top" wrapText="1"/>
    </xf>
    <xf borderId="7" fillId="0" fontId="2" numFmtId="11" xfId="0" applyAlignment="1" applyBorder="1" applyFont="1" applyNumberFormat="1">
      <alignment readingOrder="0" shrinkToFit="0" vertical="top" wrapText="1"/>
    </xf>
    <xf borderId="15" fillId="0" fontId="2" numFmtId="10" xfId="0" applyAlignment="1" applyBorder="1" applyFont="1" applyNumberFormat="1">
      <alignment readingOrder="0" vertical="top"/>
    </xf>
    <xf borderId="7" fillId="0" fontId="2" numFmtId="46" xfId="0" applyAlignment="1" applyBorder="1" applyFont="1" applyNumberFormat="1">
      <alignment readingOrder="0" shrinkToFit="0" vertical="top" wrapText="1"/>
    </xf>
    <xf borderId="7" fillId="0" fontId="2" numFmtId="46" xfId="0" applyAlignment="1" applyBorder="1" applyFont="1" applyNumberFormat="1">
      <alignment shrinkToFit="0" vertical="top" wrapText="1"/>
    </xf>
    <xf borderId="8" fillId="0" fontId="6" numFmtId="11" xfId="0" applyAlignment="1" applyBorder="1" applyFont="1" applyNumberFormat="1">
      <alignment readingOrder="0" shrinkToFit="0" vertical="top" wrapText="1"/>
    </xf>
    <xf borderId="13" fillId="0" fontId="6" numFmtId="10" xfId="0" applyAlignment="1" applyBorder="1" applyFont="1" applyNumberFormat="1">
      <alignment readingOrder="0" vertical="top"/>
    </xf>
    <xf borderId="8" fillId="0" fontId="6" numFmtId="46" xfId="0" applyAlignment="1" applyBorder="1" applyFont="1" applyNumberFormat="1">
      <alignment readingOrder="0" shrinkToFit="0" vertical="top" wrapText="1"/>
    </xf>
    <xf borderId="8" fillId="0" fontId="6" numFmtId="46" xfId="0" applyAlignment="1" applyBorder="1" applyFont="1" applyNumberFormat="1">
      <alignment shrinkToFit="0" vertical="top" wrapText="1"/>
    </xf>
    <xf borderId="7" fillId="0" fontId="6" numFmtId="11" xfId="0" applyAlignment="1" applyBorder="1" applyFont="1" applyNumberFormat="1">
      <alignment readingOrder="0" shrinkToFit="0" vertical="top" wrapText="1"/>
    </xf>
    <xf borderId="15" fillId="0" fontId="6" numFmtId="10" xfId="0" applyAlignment="1" applyBorder="1" applyFont="1" applyNumberFormat="1">
      <alignment readingOrder="0" vertical="top"/>
    </xf>
    <xf borderId="7" fillId="0" fontId="6" numFmtId="46" xfId="0" applyAlignment="1" applyBorder="1" applyFont="1" applyNumberFormat="1">
      <alignment readingOrder="0" shrinkToFit="0" vertical="top" wrapText="1"/>
    </xf>
    <xf borderId="7" fillId="0" fontId="6" numFmtId="46" xfId="0" applyAlignment="1" applyBorder="1" applyFont="1" applyNumberFormat="1">
      <alignment shrinkToFit="0" vertical="top" wrapText="1"/>
    </xf>
    <xf borderId="15" fillId="0" fontId="6" numFmtId="10" xfId="0" applyAlignment="1" applyBorder="1" applyFont="1" applyNumberFormat="1">
      <alignment vertical="top"/>
    </xf>
    <xf borderId="8" fillId="0" fontId="2" numFmtId="11" xfId="0" applyAlignment="1" applyBorder="1" applyFont="1" applyNumberFormat="1">
      <alignment readingOrder="0" shrinkToFit="0" vertical="top" wrapText="1"/>
    </xf>
    <xf borderId="13" fillId="0" fontId="2" numFmtId="10" xfId="0" applyAlignment="1" applyBorder="1" applyFont="1" applyNumberFormat="1">
      <alignment readingOrder="0" vertical="top"/>
    </xf>
    <xf borderId="8" fillId="0" fontId="2" numFmtId="46" xfId="0" applyAlignment="1" applyBorder="1" applyFont="1" applyNumberFormat="1">
      <alignment readingOrder="0" shrinkToFit="0" vertical="top" wrapText="1"/>
    </xf>
    <xf borderId="8" fillId="0" fontId="2" numFmtId="46" xfId="0" applyAlignment="1" applyBorder="1" applyFont="1" applyNumberFormat="1">
      <alignment shrinkToFit="0" vertical="top" wrapText="1"/>
    </xf>
    <xf borderId="0" fillId="3" fontId="4" numFmtId="0" xfId="0" applyAlignment="1" applyFont="1">
      <alignment readingOrder="0"/>
    </xf>
    <xf borderId="6" fillId="0" fontId="6" numFmtId="0" xfId="0" applyAlignment="1" applyBorder="1" applyFont="1">
      <alignment horizontal="right" readingOrder="0" shrinkToFit="0" wrapText="1"/>
    </xf>
    <xf borderId="1" fillId="0" fontId="6" numFmtId="0" xfId="0" applyAlignment="1" applyBorder="1" applyFont="1">
      <alignment horizontal="right" readingOrder="0" shrinkToFit="0" wrapText="1"/>
    </xf>
    <xf borderId="5" fillId="0" fontId="6" numFmtId="0" xfId="0" applyAlignment="1" applyBorder="1" applyFont="1">
      <alignment readingOrder="0"/>
    </xf>
    <xf borderId="10" fillId="0" fontId="6" numFmtId="11" xfId="0" applyAlignment="1" applyBorder="1" applyFont="1" applyNumberFormat="1">
      <alignment readingOrder="0"/>
    </xf>
    <xf borderId="10" fillId="0" fontId="6" numFmtId="10" xfId="0" applyBorder="1" applyFont="1" applyNumberFormat="1"/>
    <xf borderId="11" fillId="0" fontId="6" numFmtId="164" xfId="0" applyBorder="1" applyFont="1" applyNumberFormat="1"/>
    <xf borderId="10" fillId="0" fontId="2" numFmtId="11" xfId="0" applyAlignment="1" applyBorder="1" applyFont="1" applyNumberFormat="1">
      <alignment readingOrder="0"/>
    </xf>
    <xf borderId="0" fillId="0" fontId="2" numFmtId="167" xfId="0" applyFont="1" applyNumberFormat="1"/>
    <xf borderId="11" fillId="0" fontId="2" numFmtId="168" xfId="0" applyBorder="1" applyFont="1" applyNumberFormat="1"/>
    <xf borderId="14" fillId="0" fontId="17" numFmtId="0" xfId="0" applyAlignment="1" applyBorder="1" applyFont="1">
      <alignment readingOrder="0"/>
    </xf>
    <xf borderId="0" fillId="0" fontId="17" numFmtId="11" xfId="0" applyAlignment="1" applyFont="1" applyNumberFormat="1">
      <alignment readingOrder="0"/>
    </xf>
    <xf borderId="0" fillId="0" fontId="17" numFmtId="10" xfId="0" applyFont="1" applyNumberFormat="1"/>
    <xf borderId="15" fillId="0" fontId="17" numFmtId="168" xfId="0" applyBorder="1" applyFont="1" applyNumberFormat="1"/>
    <xf borderId="0" fillId="0" fontId="6" numFmtId="11" xfId="0" applyAlignment="1" applyFont="1" applyNumberFormat="1">
      <alignment readingOrder="0"/>
    </xf>
    <xf borderId="0" fillId="0" fontId="6" numFmtId="167" xfId="0" applyFont="1" applyNumberFormat="1"/>
    <xf borderId="15" fillId="0" fontId="6" numFmtId="168" xfId="0" applyBorder="1" applyFont="1" applyNumberFormat="1"/>
    <xf borderId="12" fillId="0" fontId="6" numFmtId="11" xfId="0" applyAlignment="1" applyBorder="1" applyFont="1" applyNumberFormat="1">
      <alignment readingOrder="0"/>
    </xf>
    <xf borderId="12" fillId="0" fontId="6" numFmtId="10" xfId="0" applyBorder="1" applyFont="1" applyNumberFormat="1"/>
    <xf borderId="13" fillId="0" fontId="6" numFmtId="168" xfId="0" applyBorder="1" applyFont="1" applyNumberFormat="1"/>
    <xf borderId="12" fillId="0" fontId="6" numFmtId="167" xfId="0" applyBorder="1" applyFont="1" applyNumberFormat="1"/>
    <xf borderId="5" fillId="0" fontId="17" numFmtId="0" xfId="0" applyAlignment="1" applyBorder="1" applyFont="1">
      <alignment readingOrder="0"/>
    </xf>
    <xf borderId="10" fillId="0" fontId="17" numFmtId="11" xfId="0" applyAlignment="1" applyBorder="1" applyFont="1" applyNumberFormat="1">
      <alignment readingOrder="0"/>
    </xf>
    <xf borderId="10" fillId="0" fontId="17" numFmtId="10" xfId="0" applyAlignment="1" applyBorder="1" applyFont="1" applyNumberFormat="1">
      <alignment readingOrder="0"/>
    </xf>
    <xf borderId="11" fillId="0" fontId="17" numFmtId="168" xfId="0" applyAlignment="1" applyBorder="1" applyFont="1" applyNumberFormat="1">
      <alignment readingOrder="0"/>
    </xf>
    <xf borderId="11" fillId="0" fontId="2" numFmtId="168" xfId="0" applyAlignment="1" applyBorder="1" applyFont="1" applyNumberFormat="1">
      <alignment readingOrder="0"/>
    </xf>
    <xf borderId="15" fillId="0" fontId="6" numFmtId="168" xfId="0" applyAlignment="1" applyBorder="1" applyFont="1" applyNumberFormat="1">
      <alignment readingOrder="0"/>
    </xf>
    <xf borderId="10" fillId="0" fontId="6" numFmtId="10" xfId="0" applyAlignment="1" applyBorder="1" applyFont="1" applyNumberFormat="1">
      <alignment readingOrder="0"/>
    </xf>
    <xf borderId="11" fillId="0" fontId="6" numFmtId="168" xfId="0" applyAlignment="1" applyBorder="1" applyFont="1" applyNumberFormat="1">
      <alignment readingOrder="0"/>
    </xf>
    <xf borderId="10" fillId="0" fontId="2" numFmtId="167" xfId="0" applyAlignment="1" applyBorder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15" fillId="0" fontId="2" numFmtId="168" xfId="0" applyAlignment="1" applyBorder="1" applyFont="1" applyNumberFormat="1">
      <alignment readingOrder="0"/>
    </xf>
    <xf borderId="12" fillId="0" fontId="6" numFmtId="10" xfId="0" applyAlignment="1" applyBorder="1" applyFont="1" applyNumberFormat="1">
      <alignment readingOrder="0"/>
    </xf>
    <xf borderId="13" fillId="0" fontId="6" numFmtId="168" xfId="0" applyAlignment="1" applyBorder="1" applyFont="1" applyNumberFormat="1">
      <alignment readingOrder="0"/>
    </xf>
    <xf borderId="12" fillId="0" fontId="6" numFmtId="167" xfId="0" applyAlignment="1" applyBorder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0" fontId="6" numFmtId="0" xfId="0" applyFont="1"/>
    <xf borderId="1" fillId="0" fontId="2" numFmtId="0" xfId="0" applyAlignment="1" applyBorder="1" applyFont="1">
      <alignment horizontal="right" readingOrder="0" shrinkToFit="0" wrapText="1"/>
    </xf>
    <xf borderId="10" fillId="0" fontId="6" numFmtId="169" xfId="0" applyAlignment="1" applyBorder="1" applyFont="1" applyNumberFormat="1">
      <alignment readingOrder="0"/>
    </xf>
    <xf borderId="11" fillId="0" fontId="6" numFmtId="164" xfId="0" applyAlignment="1" applyBorder="1" applyFont="1" applyNumberFormat="1">
      <alignment readingOrder="0"/>
    </xf>
    <xf borderId="0" fillId="0" fontId="6" numFmtId="169" xfId="0" applyAlignment="1" applyFont="1" applyNumberFormat="1">
      <alignment readingOrder="0"/>
    </xf>
    <xf borderId="15" fillId="0" fontId="6" numFmtId="164" xfId="0" applyAlignment="1" applyBorder="1" applyFont="1" applyNumberFormat="1">
      <alignment readingOrder="0"/>
    </xf>
    <xf borderId="12" fillId="0" fontId="6" numFmtId="169" xfId="0" applyAlignment="1" applyBorder="1" applyFont="1" applyNumberFormat="1">
      <alignment readingOrder="0"/>
    </xf>
    <xf borderId="13" fillId="0" fontId="6" numFmtId="164" xfId="0" applyAlignment="1" applyBorder="1" applyFont="1" applyNumberFormat="1">
      <alignment readingOrder="0"/>
    </xf>
    <xf borderId="0" fillId="0" fontId="2" numFmtId="0" xfId="0" applyFont="1"/>
    <xf borderId="0" fillId="0" fontId="2" numFmtId="46" xfId="0" applyFont="1" applyNumberFormat="1"/>
    <xf borderId="0" fillId="4" fontId="4" numFmtId="0" xfId="0" applyAlignment="1" applyFont="1">
      <alignment readingOrder="0"/>
    </xf>
    <xf borderId="0" fillId="4" fontId="3" numFmtId="0" xfId="0" applyFont="1"/>
    <xf borderId="11" fillId="0" fontId="2" numFmtId="164" xfId="0" applyBorder="1" applyFont="1" applyNumberFormat="1"/>
    <xf borderId="15" fillId="0" fontId="6" numFmtId="164" xfId="0" applyBorder="1" applyFont="1" applyNumberFormat="1"/>
    <xf borderId="13" fillId="0" fontId="6" numFmtId="164" xfId="0" applyBorder="1" applyFont="1" applyNumberFormat="1"/>
    <xf borderId="11" fillId="0" fontId="2" numFmtId="164" xfId="0" applyAlignment="1" applyBorder="1" applyFont="1" applyNumberFormat="1">
      <alignment readingOrder="0"/>
    </xf>
    <xf borderId="0" fillId="0" fontId="2" numFmtId="167" xfId="0" applyAlignment="1" applyFont="1" applyNumberFormat="1">
      <alignment readingOrder="0"/>
    </xf>
    <xf borderId="15" fillId="0" fontId="2" numFmtId="164" xfId="0" applyAlignment="1" applyBorder="1" applyFont="1" applyNumberFormat="1">
      <alignment readingOrder="0"/>
    </xf>
    <xf borderId="0" fillId="0" fontId="6" numFmtId="170" xfId="0" applyFont="1" applyNumberFormat="1"/>
    <xf borderId="7" fillId="0" fontId="6" numFmtId="0" xfId="0" applyAlignment="1" applyBorder="1" applyFont="1">
      <alignment vertical="bottom"/>
    </xf>
    <xf borderId="7" fillId="0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5" fillId="0" fontId="6" numFmtId="0" xfId="0" applyAlignment="1" applyBorder="1" applyFont="1">
      <alignment vertical="bottom"/>
    </xf>
    <xf borderId="15" fillId="0" fontId="6" numFmtId="0" xfId="0" applyAlignment="1" applyBorder="1" applyFont="1">
      <alignment vertical="bottom"/>
    </xf>
    <xf borderId="15" fillId="0" fontId="6" numFmtId="0" xfId="0" applyAlignment="1" applyBorder="1" applyFont="1">
      <alignment readingOrder="0" vertical="bottom"/>
    </xf>
    <xf borderId="0" fillId="5" fontId="4" numFmtId="0" xfId="0" applyAlignment="1" applyFont="1">
      <alignment readingOrder="0"/>
    </xf>
    <xf borderId="0" fillId="5" fontId="3" numFmtId="0" xfId="0" applyFont="1"/>
    <xf borderId="10" fillId="0" fontId="6" numFmtId="167" xfId="0" applyBorder="1" applyFont="1" applyNumberFormat="1"/>
    <xf borderId="15" fillId="0" fontId="2" numFmtId="168" xfId="0" applyBorder="1" applyFont="1" applyNumberFormat="1"/>
    <xf borderId="0" fillId="0" fontId="2" numFmtId="0" xfId="0" applyAlignment="1" applyFont="1">
      <alignment readingOrder="0" shrinkToFit="0" vertical="center" wrapText="1"/>
    </xf>
    <xf borderId="6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6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vertical="center"/>
    </xf>
    <xf borderId="6" fillId="0" fontId="6" numFmtId="10" xfId="0" applyAlignment="1" applyBorder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6" fillId="0" fontId="6" numFmtId="10" xfId="0" applyAlignment="1" applyBorder="1" applyFont="1" applyNumberFormat="1">
      <alignment readingOrder="0" vertical="center"/>
    </xf>
    <xf borderId="0" fillId="0" fontId="6" numFmtId="0" xfId="0" applyAlignment="1" applyFont="1">
      <alignment vertical="center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10" xfId="0" applyAlignment="1" applyFont="1" applyNumberFormat="1">
      <alignment horizontal="right" readingOrder="0" shrinkToFit="0" vertical="bottom" wrapText="0"/>
    </xf>
    <xf borderId="0" fillId="0" fontId="19" numFmtId="10" xfId="0" applyAlignment="1" applyFont="1" applyNumberForma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Font="1"/>
    <xf borderId="0" fillId="0" fontId="0" numFmtId="0" xfId="0" applyAlignment="1" applyFont="1">
      <alignment shrinkToFit="0" vertical="bottom" wrapText="0"/>
    </xf>
    <xf borderId="0" fillId="0" fontId="21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 shrinkToFit="0" vertical="bottom" wrapText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 shrinkToFit="0" vertical="bottom" wrapText="0"/>
    </xf>
    <xf borderId="0" fillId="6" fontId="0" numFmtId="0" xfId="0" applyAlignment="1" applyFill="1" applyFont="1">
      <alignment readingOrder="0" shrinkToFit="0" vertical="bottom" wrapText="0"/>
    </xf>
    <xf borderId="0" fillId="6" fontId="20" numFmtId="0" xfId="0" applyAlignment="1" applyFont="1">
      <alignment readingOrder="0" shrinkToFit="0" vertical="bottom" wrapText="0"/>
    </xf>
    <xf borderId="0" fillId="6" fontId="21" numFmtId="0" xfId="0" applyAlignment="1" applyFont="1">
      <alignment readingOrder="0"/>
    </xf>
    <xf borderId="0" fillId="6" fontId="0" numFmtId="9" xfId="0" applyAlignment="1" applyFont="1" applyNumberFormat="1">
      <alignment readingOrder="0" shrinkToFit="0" vertical="bottom" wrapText="0"/>
    </xf>
    <xf borderId="0" fillId="6" fontId="21" numFmtId="0" xfId="0" applyFont="1"/>
    <xf borderId="0" fillId="6" fontId="6" numFmtId="0" xfId="0" applyFont="1"/>
    <xf borderId="0" fillId="0" fontId="27" numFmtId="0" xfId="0" applyAlignment="1" applyFont="1">
      <alignment readingOrder="0"/>
    </xf>
    <xf borderId="0" fillId="0" fontId="21" numFmtId="9" xfId="0" applyAlignment="1" applyFont="1" applyNumberFormat="1">
      <alignment readingOrder="0"/>
    </xf>
    <xf borderId="0" fillId="2" fontId="28" numFmtId="164" xfId="0" applyAlignment="1" applyFont="1" applyNumberFormat="1">
      <alignment readingOrder="0"/>
    </xf>
    <xf borderId="0" fillId="2" fontId="29" numFmtId="164" xfId="0" applyAlignment="1" applyFont="1" applyNumberFormat="1">
      <alignment readingOrder="0"/>
    </xf>
    <xf borderId="0" fillId="0" fontId="18" numFmtId="0" xfId="0" applyAlignment="1" applyFont="1">
      <alignment readingOrder="0" shrinkToFit="0" vertical="bottom" wrapText="1"/>
    </xf>
    <xf borderId="0" fillId="2" fontId="30" numFmtId="0" xfId="0" applyAlignment="1" applyFont="1">
      <alignment readingOrder="0"/>
    </xf>
    <xf borderId="0" fillId="2" fontId="30" numFmtId="2" xfId="0" applyAlignment="1" applyFont="1" applyNumberFormat="1">
      <alignment readingOrder="0"/>
    </xf>
    <xf borderId="0" fillId="2" fontId="30" numFmtId="171" xfId="0" applyAlignment="1" applyFont="1" applyNumberFormat="1">
      <alignment readingOrder="0"/>
    </xf>
    <xf borderId="0" fillId="0" fontId="21" numFmtId="164" xfId="0" applyAlignment="1" applyFont="1" applyNumberFormat="1">
      <alignment readingOrder="0"/>
    </xf>
    <xf borderId="0" fillId="0" fontId="21" numFmtId="2" xfId="0" applyFont="1" applyNumberFormat="1"/>
    <xf borderId="0" fillId="6" fontId="21" numFmtId="2" xfId="0" applyAlignment="1" applyFont="1" applyNumberFormat="1">
      <alignment readingOrder="0"/>
    </xf>
    <xf borderId="0" fillId="0" fontId="21" numFmtId="2" xfId="0" applyAlignment="1" applyFont="1" applyNumberFormat="1">
      <alignment readingOrder="0"/>
    </xf>
    <xf borderId="0" fillId="2" fontId="30" numFmtId="164" xfId="0" applyAlignment="1" applyFont="1" applyNumberFormat="1">
      <alignment readingOrder="0"/>
    </xf>
    <xf borderId="0" fillId="0" fontId="31" numFmtId="2" xfId="0" applyAlignment="1" applyFont="1" applyNumberFormat="1">
      <alignment readingOrder="0"/>
    </xf>
    <xf borderId="0" fillId="0" fontId="32" numFmtId="0" xfId="0" applyAlignment="1" applyFont="1">
      <alignment readingOrder="0"/>
    </xf>
    <xf borderId="0" fillId="2" fontId="29" numFmtId="0" xfId="0" applyAlignment="1" applyFont="1">
      <alignment readingOrder="0"/>
    </xf>
    <xf borderId="0" fillId="0" fontId="6" numFmtId="9" xfId="0" applyAlignment="1" applyFont="1" applyNumberFormat="1">
      <alignment readingOrder="0"/>
    </xf>
    <xf borderId="0" fillId="0" fontId="33" numFmtId="0" xfId="0" applyAlignment="1" applyFont="1">
      <alignment readingOrder="0"/>
    </xf>
    <xf borderId="0" fillId="2" fontId="29" numFmtId="3" xfId="0" applyAlignment="1" applyFont="1" applyNumberFormat="1">
      <alignment readingOrder="0"/>
    </xf>
    <xf borderId="0" fillId="0" fontId="34" numFmtId="0" xfId="0" applyAlignment="1" applyFont="1">
      <alignment readingOrder="0"/>
    </xf>
    <xf borderId="0" fillId="2" fontId="28" numFmtId="0" xfId="0" applyAlignment="1" applyFont="1">
      <alignment readingOrder="0"/>
    </xf>
    <xf borderId="0" fillId="7" fontId="35" numFmtId="0" xfId="0" applyAlignment="1" applyFill="1" applyFont="1">
      <alignment readingOrder="0"/>
    </xf>
    <xf borderId="0" fillId="2" fontId="3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F5wjO06RGELiXeeCcrThbP198V-rs0rP" TargetMode="External"/><Relationship Id="rId2" Type="http://schemas.openxmlformats.org/officeDocument/2006/relationships/hyperlink" Target="https://colab.research.google.com/drive/1TF6y2GT_LW4BCzJqcF0DjbCxykKpeUJS" TargetMode="External"/><Relationship Id="rId3" Type="http://schemas.openxmlformats.org/officeDocument/2006/relationships/hyperlink" Target="https://colab.research.google.com/drive/1XK1jYdmWTBE7TtgXyx1QrPqS0B7SjsTt" TargetMode="External"/><Relationship Id="rId4" Type="http://schemas.openxmlformats.org/officeDocument/2006/relationships/hyperlink" Target="https://colab.research.google.com/drive/19iNhRF8FJ2VhPqyJOJGX9_2zITwZVGAd" TargetMode="External"/><Relationship Id="rId9" Type="http://schemas.openxmlformats.org/officeDocument/2006/relationships/hyperlink" Target="https://colab.research.google.com/drive/1XA-Nf5wgJwuPk3wEiImtNCHE098_JYns" TargetMode="External"/><Relationship Id="rId5" Type="http://schemas.openxmlformats.org/officeDocument/2006/relationships/hyperlink" Target="https://colab.research.google.com/drive/1OPCcsP4GqnjWPVUnXTha6Cka7VFeoCkm" TargetMode="External"/><Relationship Id="rId6" Type="http://schemas.openxmlformats.org/officeDocument/2006/relationships/hyperlink" Target="https://colab.research.google.com/drive/1jxs6eyky5WGAxqjGzJ-LG-jEprKTVPtW" TargetMode="External"/><Relationship Id="rId7" Type="http://schemas.openxmlformats.org/officeDocument/2006/relationships/hyperlink" Target="https://colab.research.google.com/drive/1WINgoQcFauHE7-UkoP0-78feIF3Idr6X" TargetMode="External"/><Relationship Id="rId8" Type="http://schemas.openxmlformats.org/officeDocument/2006/relationships/hyperlink" Target="https://colab.research.google.com/drive/1S7axqW16fPVcD_fpe1RpvQmjIw521x8_" TargetMode="External"/><Relationship Id="rId11" Type="http://schemas.openxmlformats.org/officeDocument/2006/relationships/hyperlink" Target="https://colab.research.google.com/drive/1q5iXFoaQFma0HcWQhqImhFc7DhA8Icwz" TargetMode="External"/><Relationship Id="rId10" Type="http://schemas.openxmlformats.org/officeDocument/2006/relationships/hyperlink" Target="https://colab.research.google.com/drive/1ZzKs1oPCJs282kXfEGg4NGY9Okmo-v8n" TargetMode="External"/><Relationship Id="rId13" Type="http://schemas.openxmlformats.org/officeDocument/2006/relationships/hyperlink" Target="https://colab.research.google.com/drive/1waMKeSNNgTXqZkfT8UuLpSwSDUF8ZWep" TargetMode="External"/><Relationship Id="rId12" Type="http://schemas.openxmlformats.org/officeDocument/2006/relationships/hyperlink" Target="https://colab.research.google.com/drive/1bvCh56Vc-_sjhrISVLbzxxBs2bGpTwlt" TargetMode="External"/><Relationship Id="rId15" Type="http://schemas.openxmlformats.org/officeDocument/2006/relationships/hyperlink" Target="https://colab.research.google.com/drive/1R99YT5b8uE3GwC3HFCLAwBi5xWcP0uj3" TargetMode="External"/><Relationship Id="rId14" Type="http://schemas.openxmlformats.org/officeDocument/2006/relationships/hyperlink" Target="https://colab.research.google.com/drive/1soAdVvMSK8wOt9fJHHgfKfGPABU1TE0h" TargetMode="External"/><Relationship Id="rId17" Type="http://schemas.openxmlformats.org/officeDocument/2006/relationships/drawing" Target="../drawings/drawing10.xml"/><Relationship Id="rId16" Type="http://schemas.openxmlformats.org/officeDocument/2006/relationships/hyperlink" Target="https://colab.research.google.com/drive/1vR92ahbamRvKvbMSMW99wDUApYsa1oUs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TmStn47ryf_iTkd35Zy7FnGl-2-68LV5" TargetMode="External"/><Relationship Id="rId2" Type="http://schemas.openxmlformats.org/officeDocument/2006/relationships/hyperlink" Target="https://github.com/osmarbraz/colaboratory/tree/master/Data" TargetMode="External"/><Relationship Id="rId3" Type="http://schemas.openxmlformats.org/officeDocument/2006/relationships/hyperlink" Target="https://colab.research.google.com/drive/1gfNzfPAclOU6BZ-nW9U9XznkER9lC1qj" TargetMode="External"/><Relationship Id="rId4" Type="http://schemas.openxmlformats.org/officeDocument/2006/relationships/hyperlink" Target="https://github.com/osmarbraz/colaboratory/tree/master/Data" TargetMode="External"/><Relationship Id="rId5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colab.research.google.com/drive/1S1ycSDccNnzPWb7TAFE8Db6eqbAhTy-p" TargetMode="External"/><Relationship Id="rId22" Type="http://schemas.openxmlformats.org/officeDocument/2006/relationships/hyperlink" Target="https://colab.research.google.com/drive/1r1w0wysKZ1kpB0BjnMutJgswOnI7jXa8" TargetMode="External"/><Relationship Id="rId21" Type="http://schemas.openxmlformats.org/officeDocument/2006/relationships/hyperlink" Target="https://colab.research.google.com/drive/1Q2GHlUEtL7f5vCByMRel_WdPiot_xQVG" TargetMode="External"/><Relationship Id="rId24" Type="http://schemas.openxmlformats.org/officeDocument/2006/relationships/hyperlink" Target="https://colab.research.google.com/drive/1aT_Qf8W7vUs0uhAADZlh6u-RWs6o2usp" TargetMode="External"/><Relationship Id="rId23" Type="http://schemas.openxmlformats.org/officeDocument/2006/relationships/hyperlink" Target="https://colab.research.google.com/drive/1mf_TK4OKqCzYouXmc1My8HGCTiIAF_Tf" TargetMode="External"/><Relationship Id="rId1" Type="http://schemas.openxmlformats.org/officeDocument/2006/relationships/hyperlink" Target="https://colab.research.google.com/drive/17xQQgckc4B7t-GJ8Sr8hzFu5ZcQkiJLe" TargetMode="External"/><Relationship Id="rId2" Type="http://schemas.openxmlformats.org/officeDocument/2006/relationships/hyperlink" Target="https://colab.research.google.com/drive/1eXaZRkf2MueEklKL3TtKmy5fBa8Uu98n" TargetMode="External"/><Relationship Id="rId3" Type="http://schemas.openxmlformats.org/officeDocument/2006/relationships/hyperlink" Target="https://colab.research.google.com/drive/18ct3ylYcEOZEJN2D86Vn6pYWagtMhVh1" TargetMode="External"/><Relationship Id="rId4" Type="http://schemas.openxmlformats.org/officeDocument/2006/relationships/hyperlink" Target="https://colab.research.google.com/drive/167NOr54XypgNNI7JKQOe64LaGW9kyuu2" TargetMode="External"/><Relationship Id="rId9" Type="http://schemas.openxmlformats.org/officeDocument/2006/relationships/hyperlink" Target="https://colab.research.google.com/drive/1TEj_dwhKg_nDoPQF1doui54XtqVfXY4w" TargetMode="External"/><Relationship Id="rId25" Type="http://schemas.openxmlformats.org/officeDocument/2006/relationships/drawing" Target="../drawings/drawing8.xml"/><Relationship Id="rId5" Type="http://schemas.openxmlformats.org/officeDocument/2006/relationships/hyperlink" Target="https://colab.research.google.com/drive/1n9osHBgQ9b2-bkXa4J9cgY3mbS_fXGOp" TargetMode="External"/><Relationship Id="rId6" Type="http://schemas.openxmlformats.org/officeDocument/2006/relationships/hyperlink" Target="https://colab.research.google.com/drive/1qFnt9dN1ik75rCZqcuifVXbTZucsmHvC" TargetMode="External"/><Relationship Id="rId7" Type="http://schemas.openxmlformats.org/officeDocument/2006/relationships/hyperlink" Target="https://colab.research.google.com/drive/1qjqLsxHRm6kn7AUvb9gc1LS4tc4XCxRK" TargetMode="External"/><Relationship Id="rId8" Type="http://schemas.openxmlformats.org/officeDocument/2006/relationships/hyperlink" Target="https://colab.research.google.com/drive/1O6DCXpS98WDpknYy8OpSqxd7RFkojCAK" TargetMode="External"/><Relationship Id="rId11" Type="http://schemas.openxmlformats.org/officeDocument/2006/relationships/hyperlink" Target="https://colab.research.google.com/drive/1UF1asFcdBezQm34gn_FB-A89FUewSlWv" TargetMode="External"/><Relationship Id="rId10" Type="http://schemas.openxmlformats.org/officeDocument/2006/relationships/hyperlink" Target="https://colab.research.google.com/drive/1yRZm4Iud5K2eM7Dms8yP90WdH7t56YLh" TargetMode="External"/><Relationship Id="rId13" Type="http://schemas.openxmlformats.org/officeDocument/2006/relationships/hyperlink" Target="https://colab.research.google.com/drive/1lawTwBkDCsdm1ERTNJICUITiAxUYaA7C" TargetMode="External"/><Relationship Id="rId12" Type="http://schemas.openxmlformats.org/officeDocument/2006/relationships/hyperlink" Target="https://colab.research.google.com/drive/1T-4osTwJBCcWbtShYMt9VNY_thHHesZO" TargetMode="External"/><Relationship Id="rId15" Type="http://schemas.openxmlformats.org/officeDocument/2006/relationships/hyperlink" Target="https://colab.research.google.com/drive/1nYefqA5y7MrOGJeNrwQ0MiQP1OkIMBeL" TargetMode="External"/><Relationship Id="rId14" Type="http://schemas.openxmlformats.org/officeDocument/2006/relationships/hyperlink" Target="https://colab.research.google.com/drive/1q6Bm2_Ay2DKwcum1C0ct_GIdeSOmeql2" TargetMode="External"/><Relationship Id="rId17" Type="http://schemas.openxmlformats.org/officeDocument/2006/relationships/hyperlink" Target="https://colab.research.google.com/drive/1ZvI7NaIpEMavpBkgWv0HlXJ-vUwR631M" TargetMode="External"/><Relationship Id="rId16" Type="http://schemas.openxmlformats.org/officeDocument/2006/relationships/hyperlink" Target="https://colab.research.google.com/drive/1mYO_H3FA6tmW9jsIP4O3s31CIKxEq79i" TargetMode="External"/><Relationship Id="rId19" Type="http://schemas.openxmlformats.org/officeDocument/2006/relationships/hyperlink" Target="https://colab.research.google.com/drive/1NVsEZPAEURNRSYGPAqKFwFKqEVSXppqp" TargetMode="External"/><Relationship Id="rId18" Type="http://schemas.openxmlformats.org/officeDocument/2006/relationships/hyperlink" Target="https://colab.research.google.com/drive/1qWRo83EQ0YePmInC1Q0EUKTOni-mGi9j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yhokisrsJBkNZwHkfwZtU9MgIx81ry_o" TargetMode="External"/><Relationship Id="rId2" Type="http://schemas.openxmlformats.org/officeDocument/2006/relationships/hyperlink" Target="https://colab.research.google.com/drive/1U9SdmubyAWI539Qjb5WXlzcWGXJ3vi-v" TargetMode="External"/><Relationship Id="rId3" Type="http://schemas.openxmlformats.org/officeDocument/2006/relationships/hyperlink" Target="https://colab.research.google.com/drive/1MK6qP7favYJuRUNooAnVF-mIDa8atf8Z" TargetMode="External"/><Relationship Id="rId4" Type="http://schemas.openxmlformats.org/officeDocument/2006/relationships/hyperlink" Target="https://colab.research.google.com/drive/1VDkWHP2ejt4vZPw8s3IR-GJbJxFc96EP" TargetMode="External"/><Relationship Id="rId9" Type="http://schemas.openxmlformats.org/officeDocument/2006/relationships/hyperlink" Target="https://colab.research.google.com/drive/1anr2EPwyZRHckwEk4gHMg2fUeJMhId1k" TargetMode="External"/><Relationship Id="rId5" Type="http://schemas.openxmlformats.org/officeDocument/2006/relationships/hyperlink" Target="https://colab.research.google.com/drive/1dyxtZoq-EhbCqGCPcwBPik-wnm9rLhcn" TargetMode="External"/><Relationship Id="rId6" Type="http://schemas.openxmlformats.org/officeDocument/2006/relationships/hyperlink" Target="https://colab.research.google.com/drive/1_TLwp11aj855RAu3vXaHzGXlGiyui30y" TargetMode="External"/><Relationship Id="rId7" Type="http://schemas.openxmlformats.org/officeDocument/2006/relationships/hyperlink" Target="https://colab.research.google.com/drive/1MkikTM98AxEVz71R7_FFgycf4Dv9AVzF" TargetMode="External"/><Relationship Id="rId8" Type="http://schemas.openxmlformats.org/officeDocument/2006/relationships/hyperlink" Target="https://colab.research.google.com/drive/1TMvZh64O-jO4iY-gCn2EuAm0QTWk2sFB" TargetMode="External"/><Relationship Id="rId11" Type="http://schemas.openxmlformats.org/officeDocument/2006/relationships/hyperlink" Target="https://colab.research.google.com/drive/18fS1IxENS0IuAab-EMhzkWWmSGwqREHr" TargetMode="External"/><Relationship Id="rId10" Type="http://schemas.openxmlformats.org/officeDocument/2006/relationships/hyperlink" Target="https://colab.research.google.com/drive/1duqFnVWJZm1v_StQVQMg1p-eSrmBprlU" TargetMode="External"/><Relationship Id="rId13" Type="http://schemas.openxmlformats.org/officeDocument/2006/relationships/hyperlink" Target="https://colab.research.google.com/drive/1Yetj_8A5Pay_Rj4Rvin2jPM0qrSclsKD" TargetMode="External"/><Relationship Id="rId12" Type="http://schemas.openxmlformats.org/officeDocument/2006/relationships/hyperlink" Target="https://colab.research.google.com/drive/1rx6LB00prsZu0jaxqBZI9_qxT3Jo8xFg" TargetMode="External"/><Relationship Id="rId15" Type="http://schemas.openxmlformats.org/officeDocument/2006/relationships/hyperlink" Target="https://colab.research.google.com/drive/1sig3uo5FAhHg2fSps6_-IMdOIXFPqHiR" TargetMode="External"/><Relationship Id="rId14" Type="http://schemas.openxmlformats.org/officeDocument/2006/relationships/hyperlink" Target="https://colab.research.google.com/drive/1_Qo15xK5oPt1flV3HErFJW-siGRRlBAD" TargetMode="External"/><Relationship Id="rId17" Type="http://schemas.openxmlformats.org/officeDocument/2006/relationships/hyperlink" Target="https://colab.research.google.com/drive/1HkNwGxzlB-Mt6-foTPA0dp9eyGKxYSYR" TargetMode="External"/><Relationship Id="rId16" Type="http://schemas.openxmlformats.org/officeDocument/2006/relationships/hyperlink" Target="https://colab.research.google.com/drive/1HRa0uX3s87aPEPcsnzABHX78-poCrEOc" TargetMode="External"/><Relationship Id="rId18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3.14"/>
    <col customWidth="1" min="3" max="3" width="19.29"/>
    <col customWidth="1" min="4" max="4" width="19.57"/>
    <col customWidth="1" min="5" max="5" width="19.86"/>
    <col customWidth="1" min="6" max="6" width="19.0"/>
    <col customWidth="1" min="7" max="7" width="18.71"/>
    <col customWidth="1" min="8" max="8" width="17.57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B2" s="3" t="s">
        <v>1</v>
      </c>
      <c r="C2" s="4"/>
      <c r="D2" s="5"/>
      <c r="E2" s="6"/>
      <c r="F2" s="6"/>
      <c r="G2" s="6"/>
      <c r="H2" s="6"/>
    </row>
    <row r="3" ht="103.5" customHeight="1">
      <c r="A3" s="7"/>
      <c r="B3" s="8" t="s">
        <v>2</v>
      </c>
      <c r="C3" s="9" t="s">
        <v>3</v>
      </c>
      <c r="D3" s="10" t="s">
        <v>4</v>
      </c>
      <c r="E3" s="11"/>
      <c r="F3" s="11"/>
      <c r="G3" s="12"/>
      <c r="J3" s="13"/>
      <c r="K3" s="14"/>
      <c r="L3" s="12"/>
    </row>
    <row r="4" ht="15.75" customHeight="1">
      <c r="A4" s="15" t="s">
        <v>5</v>
      </c>
      <c r="B4" s="16" t="s">
        <v>6</v>
      </c>
      <c r="C4" s="17" t="s">
        <v>6</v>
      </c>
      <c r="D4" s="18" t="s">
        <v>6</v>
      </c>
      <c r="E4" s="19"/>
      <c r="F4" s="19"/>
      <c r="G4" s="19"/>
      <c r="H4" s="19"/>
      <c r="L4" s="20"/>
      <c r="M4" s="20"/>
    </row>
    <row r="5">
      <c r="A5" s="21" t="s">
        <v>7</v>
      </c>
      <c r="B5" s="22">
        <v>0.9269</v>
      </c>
      <c r="C5" s="23">
        <v>0.6418</v>
      </c>
      <c r="D5" s="24">
        <v>0.9755</v>
      </c>
      <c r="E5" s="25"/>
      <c r="F5" s="26"/>
      <c r="G5" s="27"/>
      <c r="H5" s="26"/>
      <c r="L5" s="20"/>
      <c r="M5" s="20"/>
    </row>
    <row r="6">
      <c r="A6" s="28" t="s">
        <v>8</v>
      </c>
      <c r="B6" s="29" t="s">
        <v>9</v>
      </c>
      <c r="C6" s="30">
        <v>0.8001</v>
      </c>
      <c r="D6" s="31">
        <v>0.992</v>
      </c>
      <c r="E6" s="25"/>
      <c r="F6" s="26"/>
      <c r="G6" s="27"/>
      <c r="H6" s="26"/>
      <c r="L6" s="32"/>
      <c r="M6" s="33"/>
    </row>
    <row r="7">
      <c r="B7" s="7" t="s">
        <v>10</v>
      </c>
      <c r="E7" s="34"/>
      <c r="J7" s="7"/>
      <c r="K7" s="32"/>
      <c r="L7" s="32"/>
      <c r="M7" s="33"/>
    </row>
    <row r="9">
      <c r="B9" s="2"/>
      <c r="C9" s="2"/>
      <c r="D9" s="2"/>
      <c r="E9" s="2"/>
      <c r="F9" s="2"/>
      <c r="G9" s="2"/>
    </row>
  </sheetData>
  <mergeCells count="3">
    <mergeCell ref="G3:H3"/>
    <mergeCell ref="L3:M3"/>
    <mergeCell ref="B2:D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71"/>
    <col customWidth="1" min="5" max="5" width="18.29"/>
  </cols>
  <sheetData>
    <row r="1">
      <c r="A1" s="7" t="s">
        <v>289</v>
      </c>
    </row>
    <row r="2">
      <c r="A2" s="7"/>
      <c r="B2" s="7"/>
      <c r="C2" s="7"/>
      <c r="E2" s="7"/>
      <c r="H2" s="7"/>
      <c r="I2" s="7"/>
    </row>
    <row r="3">
      <c r="A3" s="7" t="s">
        <v>290</v>
      </c>
      <c r="B3" s="7"/>
      <c r="C3" s="328" t="s">
        <v>291</v>
      </c>
      <c r="E3" s="7"/>
      <c r="H3" s="7"/>
      <c r="I3" s="7"/>
    </row>
    <row r="4">
      <c r="A4" s="7"/>
      <c r="B4" s="7"/>
      <c r="C4" s="7" t="s">
        <v>292</v>
      </c>
      <c r="E4" s="7"/>
      <c r="H4" s="7"/>
      <c r="I4" s="7"/>
    </row>
    <row r="5">
      <c r="A5" s="7" t="s">
        <v>293</v>
      </c>
      <c r="B5" s="7" t="s">
        <v>294</v>
      </c>
      <c r="C5" s="7" t="s">
        <v>295</v>
      </c>
      <c r="E5" s="7" t="s">
        <v>296</v>
      </c>
      <c r="H5" s="7" t="s">
        <v>262</v>
      </c>
      <c r="I5" s="7" t="s">
        <v>297</v>
      </c>
    </row>
    <row r="6">
      <c r="A6" s="46" t="s">
        <v>206</v>
      </c>
      <c r="B6" s="46" t="s">
        <v>298</v>
      </c>
      <c r="C6" s="46" t="s">
        <v>299</v>
      </c>
      <c r="E6" s="46" t="s">
        <v>300</v>
      </c>
      <c r="H6" s="358">
        <v>3725.0</v>
      </c>
      <c r="I6" s="357" t="s">
        <v>301</v>
      </c>
    </row>
    <row r="7">
      <c r="A7" s="46" t="s">
        <v>210</v>
      </c>
      <c r="B7" s="46" t="s">
        <v>298</v>
      </c>
      <c r="C7" s="46" t="s">
        <v>299</v>
      </c>
      <c r="E7" s="46" t="s">
        <v>302</v>
      </c>
      <c r="H7" s="358">
        <v>3746.0</v>
      </c>
      <c r="I7" s="357" t="s">
        <v>303</v>
      </c>
    </row>
    <row r="8">
      <c r="A8" s="46" t="s">
        <v>213</v>
      </c>
      <c r="B8" s="46" t="s">
        <v>298</v>
      </c>
      <c r="C8" s="46" t="s">
        <v>299</v>
      </c>
      <c r="E8" s="46" t="s">
        <v>304</v>
      </c>
      <c r="H8" s="358">
        <v>3762.0</v>
      </c>
      <c r="I8" s="362" t="s">
        <v>305</v>
      </c>
    </row>
    <row r="9">
      <c r="A9" s="46" t="s">
        <v>206</v>
      </c>
      <c r="B9" s="46" t="s">
        <v>306</v>
      </c>
      <c r="C9" s="46" t="s">
        <v>299</v>
      </c>
      <c r="E9" s="46" t="s">
        <v>307</v>
      </c>
      <c r="H9" s="358">
        <v>54986.0</v>
      </c>
      <c r="I9" s="357" t="s">
        <v>308</v>
      </c>
    </row>
    <row r="10">
      <c r="A10" s="46" t="s">
        <v>210</v>
      </c>
      <c r="B10" s="46" t="s">
        <v>306</v>
      </c>
      <c r="C10" s="46" t="s">
        <v>299</v>
      </c>
      <c r="E10" s="46" t="s">
        <v>309</v>
      </c>
      <c r="H10" s="358">
        <v>55121.0</v>
      </c>
      <c r="I10" s="357" t="s">
        <v>310</v>
      </c>
    </row>
    <row r="11">
      <c r="A11" s="46" t="s">
        <v>213</v>
      </c>
      <c r="B11" s="46" t="s">
        <v>306</v>
      </c>
      <c r="C11" s="46" t="s">
        <v>299</v>
      </c>
      <c r="E11" s="46" t="s">
        <v>311</v>
      </c>
      <c r="H11" s="363">
        <v>55517.0</v>
      </c>
      <c r="I11" s="357" t="s">
        <v>312</v>
      </c>
    </row>
    <row r="12">
      <c r="A12" s="7"/>
      <c r="B12" s="7"/>
      <c r="C12" s="7"/>
      <c r="E12" s="7"/>
      <c r="H12" s="7"/>
      <c r="I12" s="7"/>
    </row>
    <row r="13">
      <c r="A13" s="7" t="s">
        <v>313</v>
      </c>
      <c r="B13" s="7"/>
      <c r="C13" s="7"/>
      <c r="E13" s="7"/>
      <c r="H13" s="7"/>
      <c r="I13" s="7"/>
    </row>
    <row r="14">
      <c r="A14" s="7"/>
      <c r="B14" s="7"/>
      <c r="C14" s="7"/>
      <c r="E14" s="7"/>
      <c r="H14" s="7"/>
      <c r="I14" s="7"/>
    </row>
    <row r="15">
      <c r="A15" s="7" t="s">
        <v>293</v>
      </c>
      <c r="B15" s="7" t="s">
        <v>294</v>
      </c>
      <c r="C15" s="7" t="s">
        <v>314</v>
      </c>
      <c r="E15" s="7" t="s">
        <v>296</v>
      </c>
      <c r="H15" s="7"/>
      <c r="I15" s="7" t="s">
        <v>297</v>
      </c>
    </row>
    <row r="16">
      <c r="A16" s="46" t="s">
        <v>206</v>
      </c>
      <c r="B16" s="46" t="s">
        <v>298</v>
      </c>
      <c r="C16" s="46" t="s">
        <v>315</v>
      </c>
      <c r="E16" s="364" t="s">
        <v>316</v>
      </c>
      <c r="F16" s="364"/>
      <c r="H16" s="360"/>
      <c r="I16" s="357" t="s">
        <v>317</v>
      </c>
    </row>
    <row r="17">
      <c r="A17" s="46" t="s">
        <v>210</v>
      </c>
      <c r="B17" s="46" t="s">
        <v>298</v>
      </c>
      <c r="C17" s="46" t="s">
        <v>315</v>
      </c>
      <c r="E17" s="364" t="s">
        <v>318</v>
      </c>
      <c r="H17" s="46"/>
      <c r="I17" s="362" t="s">
        <v>319</v>
      </c>
    </row>
    <row r="18">
      <c r="A18" s="46" t="s">
        <v>213</v>
      </c>
      <c r="B18" s="46" t="s">
        <v>298</v>
      </c>
      <c r="C18" s="46" t="s">
        <v>315</v>
      </c>
      <c r="E18" s="364" t="s">
        <v>320</v>
      </c>
      <c r="H18" s="360"/>
      <c r="I18" s="357" t="s">
        <v>321</v>
      </c>
    </row>
    <row r="19">
      <c r="A19" s="46" t="s">
        <v>206</v>
      </c>
      <c r="B19" s="46" t="s">
        <v>306</v>
      </c>
      <c r="C19" s="46" t="s">
        <v>315</v>
      </c>
      <c r="E19" s="364" t="s">
        <v>322</v>
      </c>
      <c r="H19" s="360"/>
      <c r="I19" s="357" t="s">
        <v>323</v>
      </c>
    </row>
    <row r="20">
      <c r="A20" s="46" t="s">
        <v>210</v>
      </c>
      <c r="B20" s="46" t="s">
        <v>306</v>
      </c>
      <c r="C20" s="46" t="s">
        <v>315</v>
      </c>
      <c r="E20" s="364" t="s">
        <v>324</v>
      </c>
      <c r="H20" s="360"/>
      <c r="I20" s="357" t="s">
        <v>325</v>
      </c>
    </row>
    <row r="21">
      <c r="A21" s="46" t="s">
        <v>213</v>
      </c>
      <c r="B21" s="46" t="s">
        <v>306</v>
      </c>
      <c r="C21" s="46" t="s">
        <v>315</v>
      </c>
      <c r="E21" s="364" t="s">
        <v>326</v>
      </c>
      <c r="H21" s="46"/>
      <c r="I21" s="362" t="s">
        <v>327</v>
      </c>
    </row>
    <row r="23">
      <c r="C23" s="7" t="s">
        <v>328</v>
      </c>
    </row>
    <row r="25">
      <c r="A25" s="7" t="s">
        <v>293</v>
      </c>
      <c r="B25" s="7" t="s">
        <v>329</v>
      </c>
      <c r="C25" s="7" t="s">
        <v>295</v>
      </c>
    </row>
    <row r="26">
      <c r="A26" s="46" t="s">
        <v>206</v>
      </c>
      <c r="B26" s="46" t="s">
        <v>298</v>
      </c>
      <c r="C26" s="46" t="s">
        <v>315</v>
      </c>
    </row>
    <row r="27">
      <c r="A27" s="46" t="s">
        <v>210</v>
      </c>
      <c r="B27" s="46" t="s">
        <v>298</v>
      </c>
      <c r="C27" s="46" t="s">
        <v>315</v>
      </c>
    </row>
    <row r="28">
      <c r="A28" s="46" t="s">
        <v>213</v>
      </c>
      <c r="B28" s="46" t="s">
        <v>298</v>
      </c>
      <c r="C28" s="46" t="s">
        <v>315</v>
      </c>
    </row>
    <row r="29">
      <c r="A29" s="46" t="s">
        <v>206</v>
      </c>
      <c r="B29" s="46" t="s">
        <v>306</v>
      </c>
      <c r="C29" s="46" t="s">
        <v>315</v>
      </c>
    </row>
    <row r="30">
      <c r="A30" s="46" t="s">
        <v>210</v>
      </c>
      <c r="B30" s="46" t="s">
        <v>306</v>
      </c>
      <c r="C30" s="46" t="s">
        <v>315</v>
      </c>
    </row>
    <row r="31">
      <c r="A31" s="46" t="s">
        <v>213</v>
      </c>
      <c r="B31" s="46" t="s">
        <v>306</v>
      </c>
      <c r="C31" s="46" t="s">
        <v>315</v>
      </c>
    </row>
    <row r="33">
      <c r="A33" s="7" t="s">
        <v>293</v>
      </c>
      <c r="B33" s="7" t="s">
        <v>330</v>
      </c>
      <c r="C33" s="7" t="s">
        <v>295</v>
      </c>
      <c r="H33" s="7"/>
      <c r="I33" s="7" t="s">
        <v>297</v>
      </c>
    </row>
    <row r="34">
      <c r="A34" s="46" t="s">
        <v>206</v>
      </c>
      <c r="B34" s="46" t="s">
        <v>298</v>
      </c>
      <c r="C34" s="46" t="s">
        <v>315</v>
      </c>
      <c r="H34" s="46"/>
      <c r="I34" s="362" t="s">
        <v>331</v>
      </c>
    </row>
    <row r="35">
      <c r="A35" s="46" t="s">
        <v>210</v>
      </c>
      <c r="B35" s="46" t="s">
        <v>298</v>
      </c>
      <c r="C35" s="46" t="s">
        <v>315</v>
      </c>
      <c r="H35" s="360"/>
      <c r="I35" s="357" t="s">
        <v>332</v>
      </c>
    </row>
    <row r="36">
      <c r="A36" s="46" t="s">
        <v>213</v>
      </c>
      <c r="B36" s="46" t="s">
        <v>298</v>
      </c>
      <c r="C36" s="46" t="s">
        <v>315</v>
      </c>
      <c r="H36" s="360"/>
      <c r="I36" s="357" t="s">
        <v>333</v>
      </c>
    </row>
    <row r="40">
      <c r="A40" s="46" t="s">
        <v>206</v>
      </c>
      <c r="B40" s="46" t="s">
        <v>306</v>
      </c>
      <c r="C40" s="46" t="s">
        <v>315</v>
      </c>
      <c r="H40" s="360"/>
      <c r="I40" s="357" t="s">
        <v>334</v>
      </c>
    </row>
    <row r="41">
      <c r="A41" s="46" t="s">
        <v>210</v>
      </c>
      <c r="B41" s="46" t="s">
        <v>306</v>
      </c>
      <c r="C41" s="46" t="s">
        <v>315</v>
      </c>
    </row>
    <row r="42">
      <c r="A42" s="46" t="s">
        <v>213</v>
      </c>
      <c r="B42" s="46" t="s">
        <v>306</v>
      </c>
      <c r="C42" s="46" t="s">
        <v>315</v>
      </c>
    </row>
  </sheetData>
  <hyperlinks>
    <hyperlink r:id="rId1" ref="I6"/>
    <hyperlink r:id="rId2" location="scrollTo=AvcTVUvHMrSf" ref="I7"/>
    <hyperlink r:id="rId3" ref="I8"/>
    <hyperlink r:id="rId4" location="scrollTo=JDLBw49yY6ZV" ref="I9"/>
    <hyperlink r:id="rId5" ref="I10"/>
    <hyperlink r:id="rId6" location="scrollTo=H50_GKJwpDha" ref="I11"/>
    <hyperlink r:id="rId7" ref="I16"/>
    <hyperlink r:id="rId8" ref="I17"/>
    <hyperlink r:id="rId9" location="scrollTo=wgCR8_NtuuPN" ref="I18"/>
    <hyperlink r:id="rId10" ref="I19"/>
    <hyperlink r:id="rId11" ref="I20"/>
    <hyperlink r:id="rId12" ref="I21"/>
    <hyperlink r:id="rId13" ref="I34"/>
    <hyperlink r:id="rId14" ref="I35"/>
    <hyperlink r:id="rId15" ref="I36"/>
    <hyperlink r:id="rId16" location="scrollTo=H50_GKJwpDha" ref="I40"/>
  </hyperlinks>
  <drawing r:id="rId1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2.14"/>
    <col customWidth="1" min="3" max="3" width="36.57"/>
  </cols>
  <sheetData>
    <row r="1">
      <c r="A1" s="7" t="s">
        <v>335</v>
      </c>
    </row>
    <row r="2">
      <c r="A2" s="7"/>
      <c r="B2" s="46"/>
      <c r="C2" s="46"/>
    </row>
    <row r="3">
      <c r="A3" s="7" t="s">
        <v>336</v>
      </c>
      <c r="B3" s="46"/>
      <c r="C3" s="46"/>
    </row>
    <row r="4">
      <c r="A4" s="7" t="s">
        <v>337</v>
      </c>
      <c r="B4" s="46"/>
      <c r="C4" s="46"/>
    </row>
    <row r="5">
      <c r="A5" s="7"/>
      <c r="B5" s="7"/>
      <c r="C5" s="7"/>
      <c r="D5" s="7"/>
    </row>
    <row r="6">
      <c r="A6" s="7" t="s">
        <v>338</v>
      </c>
      <c r="B6" s="7" t="s">
        <v>339</v>
      </c>
      <c r="C6" s="7" t="s">
        <v>340</v>
      </c>
      <c r="D6" s="7" t="s">
        <v>341</v>
      </c>
    </row>
    <row r="7">
      <c r="A7" s="329" t="s">
        <v>306</v>
      </c>
      <c r="B7" s="348" t="s">
        <v>342</v>
      </c>
      <c r="C7" s="365" t="s">
        <v>343</v>
      </c>
      <c r="D7" s="333" t="s">
        <v>344</v>
      </c>
    </row>
    <row r="8">
      <c r="A8" s="325"/>
      <c r="B8" s="365"/>
      <c r="C8" s="365" t="s">
        <v>345</v>
      </c>
      <c r="D8" s="325"/>
    </row>
    <row r="9">
      <c r="A9" s="325"/>
      <c r="B9" s="365"/>
      <c r="C9" s="365" t="s">
        <v>346</v>
      </c>
      <c r="D9" s="329" t="s">
        <v>347</v>
      </c>
    </row>
    <row r="10">
      <c r="A10" s="329"/>
      <c r="B10" s="365"/>
      <c r="C10" s="365" t="s">
        <v>348</v>
      </c>
      <c r="D10" s="335" t="s">
        <v>349</v>
      </c>
      <c r="E10" s="325"/>
    </row>
    <row r="11">
      <c r="A11" s="329"/>
      <c r="B11" s="365"/>
      <c r="C11" s="365" t="s">
        <v>350</v>
      </c>
      <c r="D11" s="334"/>
      <c r="E11" s="325"/>
    </row>
    <row r="12">
      <c r="A12" s="329"/>
      <c r="B12" s="365"/>
      <c r="C12" s="365" t="s">
        <v>351</v>
      </c>
      <c r="D12" s="334"/>
      <c r="E12" s="325"/>
    </row>
    <row r="13">
      <c r="A13" s="329"/>
      <c r="B13" s="365"/>
      <c r="D13" s="334"/>
      <c r="E13" s="325"/>
    </row>
    <row r="14">
      <c r="A14" s="329"/>
      <c r="D14" s="334"/>
      <c r="E14" s="325"/>
    </row>
    <row r="15">
      <c r="A15" s="329"/>
      <c r="B15" s="365"/>
      <c r="C15" s="365"/>
      <c r="D15" s="334"/>
      <c r="E15" s="325"/>
    </row>
    <row r="16">
      <c r="A16" s="329" t="s">
        <v>298</v>
      </c>
      <c r="B16" s="46" t="s">
        <v>352</v>
      </c>
      <c r="C16" s="365" t="s">
        <v>353</v>
      </c>
      <c r="D16" s="335" t="s">
        <v>354</v>
      </c>
      <c r="E16" s="325"/>
    </row>
    <row r="17">
      <c r="A17" s="325"/>
      <c r="B17" s="365"/>
      <c r="C17" s="348" t="s">
        <v>355</v>
      </c>
      <c r="D17" s="325"/>
      <c r="E17" s="325"/>
    </row>
    <row r="18">
      <c r="A18" s="325"/>
      <c r="B18" s="348"/>
      <c r="C18" s="365" t="s">
        <v>356</v>
      </c>
      <c r="D18" s="329" t="s">
        <v>347</v>
      </c>
      <c r="E18" s="325"/>
    </row>
    <row r="19">
      <c r="A19" s="325"/>
      <c r="B19" s="365"/>
      <c r="C19" s="365" t="s">
        <v>357</v>
      </c>
      <c r="D19" s="333" t="s">
        <v>349</v>
      </c>
      <c r="E19" s="325"/>
    </row>
    <row r="20">
      <c r="A20" s="325"/>
      <c r="B20" s="365"/>
      <c r="C20" s="365" t="s">
        <v>358</v>
      </c>
      <c r="D20" s="325"/>
      <c r="E20" s="325"/>
    </row>
    <row r="21">
      <c r="A21" s="325"/>
      <c r="B21" s="365"/>
      <c r="C21" s="365" t="s">
        <v>359</v>
      </c>
      <c r="D21" s="325"/>
      <c r="E21" s="325"/>
    </row>
    <row r="22">
      <c r="B22" s="365"/>
    </row>
  </sheetData>
  <hyperlinks>
    <hyperlink r:id="rId1" ref="D7"/>
    <hyperlink r:id="rId2" ref="D10"/>
    <hyperlink r:id="rId3" location="scrollTo=30LOHU2E3vhC" ref="D16"/>
    <hyperlink r:id="rId4" ref="D1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  <c r="B1" s="7"/>
      <c r="C1" s="7"/>
      <c r="E1" s="7"/>
      <c r="F1" s="7"/>
      <c r="G1" s="7"/>
      <c r="H1" s="7"/>
      <c r="I1" s="7"/>
      <c r="J1" s="7"/>
      <c r="K1" s="7"/>
      <c r="L1" s="7"/>
      <c r="M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15" t="s">
        <v>5</v>
      </c>
      <c r="B2" s="35" t="s">
        <v>12</v>
      </c>
      <c r="C2" s="35" t="s">
        <v>13</v>
      </c>
      <c r="D2" s="36" t="s">
        <v>14</v>
      </c>
      <c r="E2" s="35" t="s">
        <v>15</v>
      </c>
      <c r="F2" s="35" t="s">
        <v>16</v>
      </c>
      <c r="H2" s="7"/>
      <c r="I2" s="7"/>
      <c r="J2" s="7"/>
      <c r="K2" s="7"/>
      <c r="L2" s="7"/>
      <c r="M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28" t="s">
        <v>7</v>
      </c>
      <c r="B3" s="37">
        <v>251.0</v>
      </c>
      <c r="C3" s="38">
        <v>5020.0</v>
      </c>
      <c r="D3" s="39">
        <v>4.0</v>
      </c>
      <c r="E3" s="38">
        <v>20.0</v>
      </c>
      <c r="F3" s="40">
        <v>4980.0</v>
      </c>
      <c r="G3" s="41" t="s">
        <v>17</v>
      </c>
      <c r="H3" s="7"/>
      <c r="I3" s="7"/>
      <c r="J3" s="7"/>
      <c r="K3" s="7"/>
      <c r="L3" s="7"/>
      <c r="M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28" t="s">
        <v>8</v>
      </c>
      <c r="B4" s="42">
        <v>561.0</v>
      </c>
      <c r="C4" s="43">
        <v>11220.0</v>
      </c>
      <c r="D4" s="44">
        <v>4.0</v>
      </c>
      <c r="E4" s="43">
        <v>20.0</v>
      </c>
      <c r="F4" s="45">
        <v>11220.0</v>
      </c>
      <c r="H4" s="7"/>
      <c r="I4" s="7"/>
      <c r="J4" s="7"/>
      <c r="K4" s="7"/>
      <c r="L4" s="7"/>
      <c r="M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46" t="s">
        <v>18</v>
      </c>
      <c r="H5" s="7"/>
      <c r="I5" s="7"/>
      <c r="J5" s="7"/>
      <c r="K5" s="7"/>
      <c r="L5" s="7"/>
      <c r="M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46" t="s">
        <v>19</v>
      </c>
      <c r="H6" s="7"/>
      <c r="I6" s="7"/>
      <c r="J6" s="7"/>
      <c r="K6" s="7"/>
      <c r="L6" s="7"/>
      <c r="M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B7" s="7"/>
      <c r="C7" s="7"/>
      <c r="E7" s="7" t="s">
        <v>20</v>
      </c>
      <c r="F7" s="7"/>
      <c r="G7" s="7"/>
      <c r="H7" s="7"/>
      <c r="I7" s="7"/>
      <c r="J7" s="7"/>
      <c r="K7" s="7"/>
      <c r="L7" s="7"/>
      <c r="M7" s="7"/>
      <c r="O7" s="7" t="s">
        <v>21</v>
      </c>
      <c r="P7" s="7"/>
      <c r="Q7" s="7"/>
      <c r="R7" s="7"/>
      <c r="S7" s="7"/>
      <c r="T7" s="7"/>
      <c r="U7" s="7"/>
      <c r="V7" s="7"/>
      <c r="W7" s="7"/>
      <c r="X7" s="7"/>
    </row>
    <row r="8">
      <c r="A8" s="7" t="s">
        <v>22</v>
      </c>
      <c r="B8" s="7"/>
      <c r="C8" s="7"/>
      <c r="E8" s="47"/>
      <c r="F8" s="48" t="s">
        <v>7</v>
      </c>
      <c r="G8" s="4"/>
      <c r="H8" s="4"/>
      <c r="I8" s="4"/>
      <c r="J8" s="48" t="s">
        <v>8</v>
      </c>
      <c r="K8" s="4"/>
      <c r="L8" s="4"/>
      <c r="M8" s="5"/>
      <c r="O8" s="47"/>
      <c r="P8" s="48" t="s">
        <v>7</v>
      </c>
      <c r="Q8" s="4"/>
      <c r="R8" s="4"/>
      <c r="S8" s="4"/>
      <c r="T8" s="48" t="s">
        <v>8</v>
      </c>
      <c r="U8" s="4"/>
      <c r="V8" s="4"/>
      <c r="W8" s="5"/>
      <c r="X8" s="49"/>
    </row>
    <row r="9">
      <c r="A9" s="50" t="s">
        <v>23</v>
      </c>
      <c r="B9" s="51" t="s">
        <v>24</v>
      </c>
      <c r="C9" s="52" t="s">
        <v>8</v>
      </c>
      <c r="D9" s="53"/>
      <c r="E9" s="50" t="s">
        <v>23</v>
      </c>
      <c r="F9" s="54" t="s">
        <v>25</v>
      </c>
      <c r="G9" s="55" t="s">
        <v>26</v>
      </c>
      <c r="H9" s="56" t="s">
        <v>27</v>
      </c>
      <c r="I9" s="50" t="s">
        <v>28</v>
      </c>
      <c r="J9" s="57" t="s">
        <v>25</v>
      </c>
      <c r="K9" s="55" t="s">
        <v>26</v>
      </c>
      <c r="L9" s="56" t="s">
        <v>27</v>
      </c>
      <c r="M9" s="50" t="s">
        <v>28</v>
      </c>
      <c r="N9" s="53"/>
      <c r="O9" s="50" t="s">
        <v>23</v>
      </c>
      <c r="P9" s="48" t="s">
        <v>25</v>
      </c>
      <c r="Q9" s="55" t="s">
        <v>26</v>
      </c>
      <c r="R9" s="56" t="s">
        <v>27</v>
      </c>
      <c r="S9" s="50" t="s">
        <v>28</v>
      </c>
      <c r="T9" s="57" t="s">
        <v>25</v>
      </c>
      <c r="U9" s="55" t="s">
        <v>26</v>
      </c>
      <c r="V9" s="56" t="s">
        <v>29</v>
      </c>
      <c r="W9" s="50" t="s">
        <v>28</v>
      </c>
      <c r="X9" s="49"/>
    </row>
    <row r="10">
      <c r="A10" s="58" t="s">
        <v>30</v>
      </c>
      <c r="B10" s="59">
        <v>248.0</v>
      </c>
      <c r="C10" s="60">
        <v>561.0</v>
      </c>
      <c r="E10" s="58" t="s">
        <v>30</v>
      </c>
      <c r="F10" s="59">
        <v>249.0</v>
      </c>
      <c r="G10" s="61">
        <v>249.0</v>
      </c>
      <c r="H10" s="61">
        <v>249.0</v>
      </c>
      <c r="I10" s="46">
        <v>249.0</v>
      </c>
      <c r="J10" s="61">
        <v>561.0</v>
      </c>
      <c r="K10" s="61">
        <v>561.0</v>
      </c>
      <c r="L10" s="61">
        <v>561.0</v>
      </c>
      <c r="M10" s="60">
        <v>561.0</v>
      </c>
      <c r="O10" s="58" t="s">
        <v>30</v>
      </c>
      <c r="P10" s="59">
        <v>1593.0</v>
      </c>
      <c r="Q10" s="59">
        <v>1593.0</v>
      </c>
      <c r="R10" s="59">
        <v>1593.0</v>
      </c>
      <c r="S10" s="61">
        <v>1593.0</v>
      </c>
      <c r="T10" s="59">
        <v>3225.0</v>
      </c>
      <c r="U10" s="59">
        <v>3225.0</v>
      </c>
      <c r="V10" s="59">
        <v>3225.0</v>
      </c>
      <c r="W10" s="61">
        <v>3225.0</v>
      </c>
      <c r="X10" s="46"/>
    </row>
    <row r="11">
      <c r="A11" s="58" t="s">
        <v>31</v>
      </c>
      <c r="B11" s="59">
        <v>6.4</v>
      </c>
      <c r="C11" s="60">
        <v>5.75</v>
      </c>
      <c r="E11" s="58" t="s">
        <v>31</v>
      </c>
      <c r="F11" s="62">
        <v>152.6</v>
      </c>
      <c r="G11" s="61">
        <v>36.11</v>
      </c>
      <c r="H11" s="61">
        <v>96.47</v>
      </c>
      <c r="I11" s="46">
        <v>209.16</v>
      </c>
      <c r="J11" s="61">
        <v>72.61</v>
      </c>
      <c r="K11" s="60">
        <v>18.01</v>
      </c>
      <c r="L11" s="60">
        <v>44.48</v>
      </c>
      <c r="M11" s="60">
        <v>103.92</v>
      </c>
      <c r="O11" s="58" t="s">
        <v>31</v>
      </c>
      <c r="P11" s="59">
        <v>23.85</v>
      </c>
      <c r="Q11" s="61">
        <v>5.65</v>
      </c>
      <c r="R11" s="61">
        <v>15.08</v>
      </c>
      <c r="S11" s="61">
        <v>32.69</v>
      </c>
      <c r="T11" s="59">
        <v>12.63</v>
      </c>
      <c r="U11" s="61">
        <v>3.13</v>
      </c>
      <c r="V11" s="61">
        <v>7.74</v>
      </c>
      <c r="W11" s="61">
        <v>18.08</v>
      </c>
      <c r="X11" s="46"/>
    </row>
    <row r="12">
      <c r="A12" s="58" t="s">
        <v>32</v>
      </c>
      <c r="B12" s="63">
        <v>2.49</v>
      </c>
      <c r="C12" s="60">
        <v>1.61</v>
      </c>
      <c r="E12" s="58" t="s">
        <v>32</v>
      </c>
      <c r="F12" s="63">
        <v>44.71</v>
      </c>
      <c r="G12" s="64">
        <v>11.44</v>
      </c>
      <c r="H12" s="64">
        <v>28.73</v>
      </c>
      <c r="I12" s="65">
        <v>60.65</v>
      </c>
      <c r="J12" s="66">
        <v>56.8</v>
      </c>
      <c r="K12" s="67">
        <v>14.41</v>
      </c>
      <c r="L12" s="67">
        <v>32.55</v>
      </c>
      <c r="M12" s="67">
        <v>71.73</v>
      </c>
      <c r="O12" s="58" t="s">
        <v>32</v>
      </c>
      <c r="P12" s="59">
        <v>10.61</v>
      </c>
      <c r="Q12" s="61">
        <v>2.82</v>
      </c>
      <c r="R12" s="61">
        <v>7.05</v>
      </c>
      <c r="S12" s="61">
        <v>15.21</v>
      </c>
      <c r="T12" s="59">
        <v>13.75</v>
      </c>
      <c r="U12" s="61">
        <v>3.78</v>
      </c>
      <c r="V12" s="61">
        <v>8.16</v>
      </c>
      <c r="W12" s="61">
        <v>18.31</v>
      </c>
      <c r="X12" s="46"/>
    </row>
    <row r="13">
      <c r="A13" s="58" t="s">
        <v>33</v>
      </c>
      <c r="B13" s="59">
        <v>4.0</v>
      </c>
      <c r="C13" s="60">
        <v>4.0</v>
      </c>
      <c r="E13" s="58" t="s">
        <v>33</v>
      </c>
      <c r="F13" s="59">
        <v>56.0</v>
      </c>
      <c r="G13" s="61">
        <v>13.0</v>
      </c>
      <c r="H13" s="61">
        <v>37.0</v>
      </c>
      <c r="I13" s="46">
        <v>78.0</v>
      </c>
      <c r="J13" s="61">
        <v>9.0</v>
      </c>
      <c r="K13" s="60">
        <v>0.0</v>
      </c>
      <c r="L13" s="60">
        <v>8.0</v>
      </c>
      <c r="M13" s="60">
        <v>18.0</v>
      </c>
      <c r="O13" s="58" t="s">
        <v>33</v>
      </c>
      <c r="P13" s="59">
        <v>3.0</v>
      </c>
      <c r="Q13" s="61">
        <v>0.0</v>
      </c>
      <c r="R13" s="61">
        <v>2.0</v>
      </c>
      <c r="S13" s="61">
        <v>6.0</v>
      </c>
      <c r="T13" s="59">
        <v>1.0</v>
      </c>
      <c r="U13" s="61">
        <v>0.0</v>
      </c>
      <c r="V13" s="61">
        <v>0.0</v>
      </c>
      <c r="W13" s="61">
        <v>1.0</v>
      </c>
      <c r="X13" s="46"/>
    </row>
    <row r="14">
      <c r="A14" s="58" t="s">
        <v>34</v>
      </c>
      <c r="B14" s="59">
        <v>4.0</v>
      </c>
      <c r="C14" s="60">
        <v>4.0</v>
      </c>
      <c r="E14" s="58" t="s">
        <v>34</v>
      </c>
      <c r="F14" s="59">
        <v>125.0</v>
      </c>
      <c r="G14" s="61">
        <v>27.0</v>
      </c>
      <c r="H14" s="61">
        <v>80.0</v>
      </c>
      <c r="I14" s="46">
        <v>171.0</v>
      </c>
      <c r="J14" s="61">
        <v>40.0</v>
      </c>
      <c r="K14" s="60">
        <v>9.0</v>
      </c>
      <c r="L14" s="60">
        <v>25.0</v>
      </c>
      <c r="M14" s="60">
        <v>60.0</v>
      </c>
      <c r="O14" s="58" t="s">
        <v>34</v>
      </c>
      <c r="P14" s="59">
        <v>16.0</v>
      </c>
      <c r="Q14" s="61">
        <v>4.0</v>
      </c>
      <c r="R14" s="61">
        <v>10.0</v>
      </c>
      <c r="S14" s="61">
        <v>21.0</v>
      </c>
      <c r="T14" s="59">
        <v>4.0</v>
      </c>
      <c r="U14" s="61">
        <v>1.0</v>
      </c>
      <c r="V14" s="61">
        <v>3.0</v>
      </c>
      <c r="W14" s="61">
        <v>7.0</v>
      </c>
      <c r="X14" s="46"/>
    </row>
    <row r="15">
      <c r="A15" s="58" t="s">
        <v>35</v>
      </c>
      <c r="B15" s="59">
        <v>6.0</v>
      </c>
      <c r="C15" s="60">
        <v>5.0</v>
      </c>
      <c r="E15" s="58" t="s">
        <v>35</v>
      </c>
      <c r="F15" s="59">
        <v>149.0</v>
      </c>
      <c r="G15" s="61">
        <v>34.0</v>
      </c>
      <c r="H15" s="61">
        <v>93.0</v>
      </c>
      <c r="I15" s="46">
        <v>200.0</v>
      </c>
      <c r="J15" s="61">
        <v>54.0</v>
      </c>
      <c r="K15" s="60">
        <v>14.0</v>
      </c>
      <c r="L15" s="60">
        <v>35.0</v>
      </c>
      <c r="M15" s="60">
        <v>83.0</v>
      </c>
      <c r="O15" s="58" t="s">
        <v>35</v>
      </c>
      <c r="P15" s="59">
        <v>23.0</v>
      </c>
      <c r="Q15" s="61">
        <v>5.0</v>
      </c>
      <c r="R15" s="61">
        <v>14.0</v>
      </c>
      <c r="S15" s="61">
        <v>30.0</v>
      </c>
      <c r="T15" s="59">
        <v>7.0</v>
      </c>
      <c r="U15" s="61">
        <v>2.0</v>
      </c>
      <c r="V15" s="61">
        <v>5.0</v>
      </c>
      <c r="W15" s="61">
        <v>12.0</v>
      </c>
      <c r="X15" s="46"/>
    </row>
    <row r="16">
      <c r="A16" s="58" t="s">
        <v>36</v>
      </c>
      <c r="B16" s="59">
        <v>8.0</v>
      </c>
      <c r="C16" s="60">
        <v>7.0</v>
      </c>
      <c r="E16" s="58" t="s">
        <v>36</v>
      </c>
      <c r="F16" s="59">
        <v>176.0</v>
      </c>
      <c r="G16" s="61">
        <v>43.0</v>
      </c>
      <c r="H16" s="61">
        <v>111.0</v>
      </c>
      <c r="I16" s="46">
        <v>240.0</v>
      </c>
      <c r="J16" s="61">
        <v>84.0</v>
      </c>
      <c r="K16" s="60">
        <v>21.0</v>
      </c>
      <c r="L16" s="60">
        <v>51.0</v>
      </c>
      <c r="M16" s="60">
        <v>119.0</v>
      </c>
      <c r="O16" s="58" t="s">
        <v>36</v>
      </c>
      <c r="P16" s="59">
        <v>30.0</v>
      </c>
      <c r="Q16" s="61">
        <v>7.0</v>
      </c>
      <c r="R16" s="61">
        <v>20.0</v>
      </c>
      <c r="S16" s="61">
        <v>42.0</v>
      </c>
      <c r="T16" s="59">
        <v>17.0</v>
      </c>
      <c r="U16" s="61">
        <v>4.0</v>
      </c>
      <c r="V16" s="61">
        <v>10.0</v>
      </c>
      <c r="W16" s="61">
        <v>23.0</v>
      </c>
      <c r="X16" s="46"/>
    </row>
    <row r="17">
      <c r="A17" s="68" t="s">
        <v>37</v>
      </c>
      <c r="B17" s="69">
        <v>20.0</v>
      </c>
      <c r="C17" s="70">
        <v>10.0</v>
      </c>
      <c r="E17" s="68" t="s">
        <v>37</v>
      </c>
      <c r="F17" s="69">
        <v>335.0</v>
      </c>
      <c r="G17" s="71">
        <v>73.0</v>
      </c>
      <c r="H17" s="71">
        <v>221.0</v>
      </c>
      <c r="I17" s="44">
        <v>465.0</v>
      </c>
      <c r="J17" s="71">
        <v>358.0</v>
      </c>
      <c r="K17" s="70">
        <v>91.0</v>
      </c>
      <c r="L17" s="70">
        <v>202.0</v>
      </c>
      <c r="M17" s="70">
        <v>454.0</v>
      </c>
      <c r="O17" s="68" t="s">
        <v>37</v>
      </c>
      <c r="P17" s="69">
        <v>79.0</v>
      </c>
      <c r="Q17" s="71">
        <v>23.0</v>
      </c>
      <c r="R17" s="71">
        <v>49.0</v>
      </c>
      <c r="S17" s="71">
        <v>105.0</v>
      </c>
      <c r="T17" s="69">
        <v>172.0</v>
      </c>
      <c r="U17" s="71">
        <v>46.0</v>
      </c>
      <c r="V17" s="71">
        <v>123.0</v>
      </c>
      <c r="W17" s="71">
        <v>215.0</v>
      </c>
      <c r="X17" s="46"/>
    </row>
    <row r="19">
      <c r="A19" s="7"/>
      <c r="B19" s="7"/>
      <c r="C19" s="7"/>
      <c r="E19" s="7" t="s">
        <v>38</v>
      </c>
      <c r="F19" s="7"/>
      <c r="G19" s="7"/>
      <c r="H19" s="7"/>
      <c r="I19" s="7"/>
      <c r="J19" s="7"/>
      <c r="K19" s="7"/>
      <c r="L19" s="7"/>
      <c r="M19" s="7"/>
      <c r="O19" s="72" t="s">
        <v>39</v>
      </c>
      <c r="P19" s="49"/>
      <c r="Q19" s="49"/>
      <c r="R19" s="49"/>
      <c r="S19" s="49"/>
      <c r="T19" s="49"/>
      <c r="U19" s="49"/>
      <c r="V19" s="49"/>
      <c r="W19" s="49"/>
      <c r="X19" s="7"/>
    </row>
    <row r="20">
      <c r="A20" s="7" t="s">
        <v>40</v>
      </c>
      <c r="B20" s="7"/>
      <c r="C20" s="7"/>
      <c r="E20" s="73"/>
      <c r="F20" s="48" t="s">
        <v>7</v>
      </c>
      <c r="G20" s="4"/>
      <c r="H20" s="4"/>
      <c r="I20" s="4"/>
      <c r="J20" s="48" t="s">
        <v>8</v>
      </c>
      <c r="K20" s="4"/>
      <c r="L20" s="4"/>
      <c r="M20" s="5"/>
      <c r="O20" s="73"/>
      <c r="P20" s="48" t="s">
        <v>7</v>
      </c>
      <c r="Q20" s="4"/>
      <c r="R20" s="4"/>
      <c r="S20" s="4"/>
      <c r="T20" s="48" t="s">
        <v>8</v>
      </c>
      <c r="U20" s="4"/>
      <c r="V20" s="4"/>
      <c r="W20" s="5"/>
      <c r="X20" s="7"/>
    </row>
    <row r="21">
      <c r="A21" s="50" t="s">
        <v>23</v>
      </c>
      <c r="B21" s="51" t="s">
        <v>7</v>
      </c>
      <c r="C21" s="52" t="s">
        <v>8</v>
      </c>
      <c r="D21" s="53"/>
      <c r="E21" s="50" t="s">
        <v>23</v>
      </c>
      <c r="F21" s="48" t="s">
        <v>25</v>
      </c>
      <c r="G21" s="55" t="s">
        <v>26</v>
      </c>
      <c r="H21" s="56" t="s">
        <v>27</v>
      </c>
      <c r="I21" s="50" t="s">
        <v>28</v>
      </c>
      <c r="J21" s="57" t="s">
        <v>25</v>
      </c>
      <c r="K21" s="48" t="s">
        <v>26</v>
      </c>
      <c r="L21" s="56" t="s">
        <v>27</v>
      </c>
      <c r="M21" s="50" t="s">
        <v>28</v>
      </c>
      <c r="N21" s="53"/>
      <c r="O21" s="50" t="s">
        <v>23</v>
      </c>
      <c r="P21" s="48" t="s">
        <v>25</v>
      </c>
      <c r="Q21" s="55" t="s">
        <v>26</v>
      </c>
      <c r="R21" s="56" t="s">
        <v>27</v>
      </c>
      <c r="S21" s="50" t="s">
        <v>28</v>
      </c>
      <c r="T21" s="57" t="s">
        <v>25</v>
      </c>
      <c r="U21" s="55" t="s">
        <v>26</v>
      </c>
      <c r="V21" s="56" t="s">
        <v>29</v>
      </c>
      <c r="W21" s="50" t="s">
        <v>28</v>
      </c>
      <c r="X21" s="49"/>
    </row>
    <row r="22">
      <c r="A22" s="58" t="s">
        <v>30</v>
      </c>
      <c r="B22" s="59">
        <v>4980.0</v>
      </c>
      <c r="C22" s="60">
        <v>11220.0</v>
      </c>
      <c r="E22" s="58" t="s">
        <v>30</v>
      </c>
      <c r="F22" s="59">
        <v>4980.0</v>
      </c>
      <c r="G22" s="59">
        <v>4980.0</v>
      </c>
      <c r="H22" s="74">
        <v>4980.0</v>
      </c>
      <c r="I22" s="46">
        <v>4980.0</v>
      </c>
      <c r="J22" s="61">
        <v>11220.0</v>
      </c>
      <c r="K22" s="61">
        <v>11220.0</v>
      </c>
      <c r="L22" s="61">
        <v>11220.0</v>
      </c>
      <c r="M22" s="60">
        <v>11220.0</v>
      </c>
      <c r="O22" s="58" t="s">
        <v>30</v>
      </c>
      <c r="P22" s="59">
        <v>31860.0</v>
      </c>
      <c r="Q22" s="59">
        <v>31860.0</v>
      </c>
      <c r="R22" s="59">
        <v>31860.0</v>
      </c>
      <c r="S22" s="74">
        <v>31860.0</v>
      </c>
      <c r="T22" s="61">
        <v>64500.0</v>
      </c>
      <c r="U22" s="61">
        <v>64500.0</v>
      </c>
      <c r="V22" s="61">
        <v>64500.0</v>
      </c>
      <c r="W22" s="60">
        <v>64500.0</v>
      </c>
      <c r="X22" s="46"/>
    </row>
    <row r="23">
      <c r="A23" s="58" t="s">
        <v>31</v>
      </c>
      <c r="B23" s="59">
        <v>6.4</v>
      </c>
      <c r="C23" s="60">
        <v>5.75</v>
      </c>
      <c r="E23" s="58" t="s">
        <v>31</v>
      </c>
      <c r="F23" s="62">
        <v>152.6</v>
      </c>
      <c r="G23" s="61">
        <v>36.11</v>
      </c>
      <c r="H23" s="61">
        <v>96.47</v>
      </c>
      <c r="I23" s="46">
        <v>209.16</v>
      </c>
      <c r="J23" s="61">
        <v>72.61</v>
      </c>
      <c r="K23" s="60">
        <v>18.01</v>
      </c>
      <c r="L23" s="60">
        <v>44.48</v>
      </c>
      <c r="M23" s="60">
        <v>103.92</v>
      </c>
      <c r="O23" s="58" t="s">
        <v>31</v>
      </c>
      <c r="P23" s="59">
        <v>23.85</v>
      </c>
      <c r="Q23" s="61">
        <v>5.64</v>
      </c>
      <c r="R23" s="61">
        <v>15.08</v>
      </c>
      <c r="S23" s="61">
        <v>32.69</v>
      </c>
      <c r="T23" s="61">
        <v>12.63</v>
      </c>
      <c r="U23" s="60">
        <v>3.13</v>
      </c>
      <c r="V23" s="60">
        <v>7.74</v>
      </c>
      <c r="W23" s="60">
        <v>18.08</v>
      </c>
      <c r="X23" s="46"/>
    </row>
    <row r="24">
      <c r="A24" s="58" t="s">
        <v>32</v>
      </c>
      <c r="B24" s="63">
        <v>2.48</v>
      </c>
      <c r="C24" s="60">
        <v>1.61</v>
      </c>
      <c r="E24" s="58" t="s">
        <v>32</v>
      </c>
      <c r="F24" s="63">
        <v>44.62</v>
      </c>
      <c r="G24" s="64">
        <v>11.42</v>
      </c>
      <c r="H24" s="64">
        <v>28.68</v>
      </c>
      <c r="I24" s="65">
        <v>60.53</v>
      </c>
      <c r="J24" s="66">
        <v>56.76</v>
      </c>
      <c r="K24" s="67">
        <v>14.4</v>
      </c>
      <c r="L24" s="67">
        <v>32.53</v>
      </c>
      <c r="M24" s="67">
        <v>71.66</v>
      </c>
      <c r="O24" s="58" t="s">
        <v>32</v>
      </c>
      <c r="P24" s="59">
        <v>10.6</v>
      </c>
      <c r="Q24" s="61">
        <v>2.82</v>
      </c>
      <c r="R24" s="61">
        <v>7.05</v>
      </c>
      <c r="S24" s="61">
        <v>15.21</v>
      </c>
      <c r="T24" s="61">
        <v>13.75</v>
      </c>
      <c r="U24" s="60">
        <v>3.78</v>
      </c>
      <c r="V24" s="60">
        <v>8.16</v>
      </c>
      <c r="W24" s="60">
        <v>18.31</v>
      </c>
      <c r="X24" s="46"/>
    </row>
    <row r="25">
      <c r="A25" s="58" t="s">
        <v>33</v>
      </c>
      <c r="B25" s="59">
        <v>4.0</v>
      </c>
      <c r="C25" s="60">
        <v>4.0</v>
      </c>
      <c r="E25" s="58" t="s">
        <v>33</v>
      </c>
      <c r="F25" s="59">
        <v>56.0</v>
      </c>
      <c r="G25" s="61">
        <v>13.0</v>
      </c>
      <c r="H25" s="61">
        <v>37.0</v>
      </c>
      <c r="I25" s="46">
        <v>78.0</v>
      </c>
      <c r="J25" s="61">
        <v>9.0</v>
      </c>
      <c r="K25" s="60">
        <v>0.0</v>
      </c>
      <c r="L25" s="60">
        <v>8.0</v>
      </c>
      <c r="M25" s="60">
        <v>18.0</v>
      </c>
      <c r="O25" s="58" t="s">
        <v>33</v>
      </c>
      <c r="P25" s="59">
        <v>3.0</v>
      </c>
      <c r="Q25" s="61">
        <v>0.0</v>
      </c>
      <c r="R25" s="61">
        <v>2.0</v>
      </c>
      <c r="S25" s="61">
        <v>6.0</v>
      </c>
      <c r="T25" s="61">
        <v>1.0</v>
      </c>
      <c r="U25" s="60">
        <v>0.0</v>
      </c>
      <c r="V25" s="60">
        <v>0.0</v>
      </c>
      <c r="W25" s="60">
        <v>1.0</v>
      </c>
      <c r="X25" s="46"/>
    </row>
    <row r="26">
      <c r="A26" s="58" t="s">
        <v>34</v>
      </c>
      <c r="B26" s="59">
        <v>4.0</v>
      </c>
      <c r="C26" s="60">
        <v>4.0</v>
      </c>
      <c r="E26" s="58" t="s">
        <v>34</v>
      </c>
      <c r="F26" s="59">
        <v>125.0</v>
      </c>
      <c r="G26" s="61">
        <v>27.0</v>
      </c>
      <c r="H26" s="61">
        <v>80.0</v>
      </c>
      <c r="I26" s="46">
        <v>171.0</v>
      </c>
      <c r="J26" s="61">
        <v>40.0</v>
      </c>
      <c r="K26" s="60">
        <v>9.0</v>
      </c>
      <c r="L26" s="60">
        <v>25.0</v>
      </c>
      <c r="M26" s="60">
        <v>60.0</v>
      </c>
      <c r="O26" s="58" t="s">
        <v>34</v>
      </c>
      <c r="P26" s="59">
        <v>16.0</v>
      </c>
      <c r="Q26" s="61">
        <v>4.0</v>
      </c>
      <c r="R26" s="61">
        <v>10.0</v>
      </c>
      <c r="S26" s="61">
        <v>21.0</v>
      </c>
      <c r="T26" s="61">
        <v>4.0</v>
      </c>
      <c r="U26" s="60">
        <v>1.0</v>
      </c>
      <c r="V26" s="60">
        <v>3.0</v>
      </c>
      <c r="W26" s="60">
        <v>7.0</v>
      </c>
      <c r="X26" s="46"/>
    </row>
    <row r="27">
      <c r="A27" s="58" t="s">
        <v>35</v>
      </c>
      <c r="B27" s="59">
        <v>6.0</v>
      </c>
      <c r="C27" s="60">
        <v>5.0</v>
      </c>
      <c r="E27" s="58" t="s">
        <v>35</v>
      </c>
      <c r="F27" s="59">
        <v>149.0</v>
      </c>
      <c r="G27" s="61">
        <v>34.0</v>
      </c>
      <c r="H27" s="61">
        <v>93.0</v>
      </c>
      <c r="I27" s="46">
        <v>200.0</v>
      </c>
      <c r="J27" s="61">
        <v>54.0</v>
      </c>
      <c r="K27" s="60">
        <v>12.0</v>
      </c>
      <c r="L27" s="60">
        <v>35.0</v>
      </c>
      <c r="M27" s="60">
        <v>83.0</v>
      </c>
      <c r="O27" s="58" t="s">
        <v>35</v>
      </c>
      <c r="P27" s="59">
        <v>23.0</v>
      </c>
      <c r="Q27" s="61">
        <v>5.0</v>
      </c>
      <c r="R27" s="61">
        <v>14.0</v>
      </c>
      <c r="S27" s="61">
        <v>30.0</v>
      </c>
      <c r="T27" s="61">
        <v>7.0</v>
      </c>
      <c r="U27" s="60">
        <v>2.0</v>
      </c>
      <c r="V27" s="60">
        <v>5.0</v>
      </c>
      <c r="W27" s="60">
        <v>12.0</v>
      </c>
      <c r="X27" s="46"/>
    </row>
    <row r="28">
      <c r="A28" s="58" t="s">
        <v>36</v>
      </c>
      <c r="B28" s="59">
        <v>8.0</v>
      </c>
      <c r="C28" s="60">
        <v>7.0</v>
      </c>
      <c r="E28" s="58" t="s">
        <v>36</v>
      </c>
      <c r="F28" s="59">
        <v>176.0</v>
      </c>
      <c r="G28" s="61">
        <v>43.0</v>
      </c>
      <c r="H28" s="61">
        <v>111.0</v>
      </c>
      <c r="I28" s="46">
        <v>240.0</v>
      </c>
      <c r="J28" s="61">
        <v>84.0</v>
      </c>
      <c r="K28" s="60">
        <v>21.0</v>
      </c>
      <c r="L28" s="60">
        <v>51.0</v>
      </c>
      <c r="M28" s="60">
        <v>119.0</v>
      </c>
      <c r="O28" s="58" t="s">
        <v>36</v>
      </c>
      <c r="P28" s="59">
        <v>30.0</v>
      </c>
      <c r="Q28" s="61">
        <v>7.0</v>
      </c>
      <c r="R28" s="61">
        <v>20.0</v>
      </c>
      <c r="S28" s="61">
        <v>42.0</v>
      </c>
      <c r="T28" s="61">
        <v>17.0</v>
      </c>
      <c r="U28" s="60">
        <v>4.0</v>
      </c>
      <c r="V28" s="60">
        <v>10.0</v>
      </c>
      <c r="W28" s="60">
        <v>23.0</v>
      </c>
      <c r="X28" s="46"/>
    </row>
    <row r="29">
      <c r="A29" s="68" t="s">
        <v>37</v>
      </c>
      <c r="B29" s="69">
        <v>20.0</v>
      </c>
      <c r="C29" s="70">
        <v>10.0</v>
      </c>
      <c r="E29" s="68" t="s">
        <v>37</v>
      </c>
      <c r="F29" s="69">
        <v>335.0</v>
      </c>
      <c r="G29" s="71">
        <v>73.0</v>
      </c>
      <c r="H29" s="71">
        <v>221.0</v>
      </c>
      <c r="I29" s="44">
        <v>465.0</v>
      </c>
      <c r="J29" s="71">
        <v>358.0</v>
      </c>
      <c r="K29" s="70">
        <v>91.0</v>
      </c>
      <c r="L29" s="70">
        <v>202.0</v>
      </c>
      <c r="M29" s="70">
        <v>454.0</v>
      </c>
      <c r="O29" s="68" t="s">
        <v>37</v>
      </c>
      <c r="P29" s="69">
        <v>70.0</v>
      </c>
      <c r="Q29" s="71">
        <v>23.0</v>
      </c>
      <c r="R29" s="71">
        <v>49.0</v>
      </c>
      <c r="S29" s="71">
        <v>105.0</v>
      </c>
      <c r="T29" s="71">
        <v>172.0</v>
      </c>
      <c r="U29" s="70">
        <v>46.0</v>
      </c>
      <c r="V29" s="70">
        <v>123.0</v>
      </c>
      <c r="W29" s="70">
        <v>215.0</v>
      </c>
      <c r="X29" s="46"/>
    </row>
    <row r="31">
      <c r="G31" s="46"/>
      <c r="H31" s="46"/>
      <c r="I31" s="46"/>
      <c r="J31" s="46"/>
      <c r="K31" s="46"/>
      <c r="L31" s="46"/>
      <c r="M31" s="46"/>
      <c r="N31" s="46"/>
      <c r="O31" s="46"/>
    </row>
    <row r="34">
      <c r="F34" s="7"/>
    </row>
    <row r="35">
      <c r="A35" s="75"/>
      <c r="B35" s="76" t="s">
        <v>41</v>
      </c>
      <c r="C35" s="5"/>
      <c r="F35" s="7"/>
      <c r="J35" s="7"/>
    </row>
    <row r="36">
      <c r="A36" s="28" t="s">
        <v>23</v>
      </c>
      <c r="B36" s="28" t="s">
        <v>7</v>
      </c>
      <c r="C36" s="28" t="s">
        <v>8</v>
      </c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A37" s="28" t="s">
        <v>42</v>
      </c>
      <c r="B37" s="15">
        <v>248.0</v>
      </c>
      <c r="C37" s="15">
        <v>561.0</v>
      </c>
      <c r="E37" s="7"/>
      <c r="F37" s="46"/>
      <c r="G37" s="46"/>
      <c r="H37" s="46"/>
      <c r="I37" s="46"/>
      <c r="N37" s="7"/>
      <c r="P37" s="46"/>
    </row>
    <row r="38">
      <c r="A38" s="28" t="s">
        <v>43</v>
      </c>
      <c r="B38" s="15">
        <v>6.4</v>
      </c>
      <c r="C38" s="75">
        <v>5.75</v>
      </c>
      <c r="E38" s="7"/>
      <c r="F38" s="46"/>
      <c r="N38" s="7"/>
    </row>
    <row r="39">
      <c r="A39" s="28" t="s">
        <v>44</v>
      </c>
      <c r="B39" s="15">
        <v>152.6</v>
      </c>
      <c r="C39" s="75">
        <v>72.61</v>
      </c>
      <c r="E39" s="7"/>
      <c r="F39" s="46"/>
      <c r="N39" s="7"/>
    </row>
    <row r="40">
      <c r="A40" s="28" t="s">
        <v>45</v>
      </c>
      <c r="B40" s="15">
        <v>209.16</v>
      </c>
      <c r="C40" s="15">
        <v>103.92</v>
      </c>
      <c r="E40" s="7"/>
      <c r="F40" s="46"/>
      <c r="G40" s="46"/>
      <c r="H40" s="46"/>
      <c r="I40" s="46"/>
      <c r="N40" s="7"/>
      <c r="P40" s="46"/>
    </row>
    <row r="41">
      <c r="A41" s="28" t="s">
        <v>46</v>
      </c>
      <c r="B41" s="15">
        <v>23.85</v>
      </c>
      <c r="C41" s="75">
        <v>12.63</v>
      </c>
      <c r="E41" s="7"/>
      <c r="F41" s="46"/>
      <c r="N41" s="7"/>
    </row>
    <row r="42">
      <c r="A42" s="28" t="s">
        <v>47</v>
      </c>
      <c r="B42" s="15">
        <v>32.69</v>
      </c>
      <c r="C42" s="15">
        <v>18.08</v>
      </c>
      <c r="E42" s="7"/>
      <c r="F42" s="46"/>
      <c r="G42" s="46"/>
      <c r="H42" s="46"/>
      <c r="I42" s="46"/>
      <c r="N42" s="7"/>
      <c r="P42" s="46"/>
    </row>
  </sheetData>
  <mergeCells count="12">
    <mergeCell ref="J20:M20"/>
    <mergeCell ref="M33:O33"/>
    <mergeCell ref="F34:I34"/>
    <mergeCell ref="B35:C35"/>
    <mergeCell ref="F35:I35"/>
    <mergeCell ref="F8:I8"/>
    <mergeCell ref="J8:M8"/>
    <mergeCell ref="P8:S8"/>
    <mergeCell ref="T8:W8"/>
    <mergeCell ref="F20:I20"/>
    <mergeCell ref="P20:S20"/>
    <mergeCell ref="T20:W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17.86"/>
    <col customWidth="1" min="3" max="4" width="17.57"/>
    <col customWidth="1" min="5" max="5" width="19.86"/>
    <col customWidth="1" min="6" max="6" width="22.43"/>
    <col customWidth="1" min="7" max="7" width="15.86"/>
    <col customWidth="1" min="8" max="8" width="15.43"/>
  </cols>
  <sheetData>
    <row r="1">
      <c r="A1" s="77" t="s">
        <v>48</v>
      </c>
      <c r="B1" s="12"/>
      <c r="C1" s="12"/>
      <c r="D1" s="12"/>
      <c r="E1" s="12"/>
      <c r="F1" s="12"/>
      <c r="G1" s="12"/>
    </row>
    <row r="2">
      <c r="A2" s="78" t="s">
        <v>49</v>
      </c>
      <c r="B2" s="4"/>
      <c r="C2" s="5"/>
      <c r="D2" s="12"/>
      <c r="E2" s="78" t="s">
        <v>50</v>
      </c>
      <c r="F2" s="4"/>
      <c r="G2" s="5"/>
    </row>
    <row r="3">
      <c r="A3" s="78" t="s">
        <v>51</v>
      </c>
      <c r="B3" s="5"/>
      <c r="C3" s="79">
        <v>4980.0</v>
      </c>
      <c r="D3" s="12"/>
      <c r="E3" s="78" t="s">
        <v>51</v>
      </c>
      <c r="F3" s="5"/>
      <c r="G3" s="80">
        <v>11220.0</v>
      </c>
    </row>
    <row r="4">
      <c r="A4" s="12"/>
      <c r="B4" s="12"/>
      <c r="C4" s="12"/>
      <c r="D4" s="12"/>
      <c r="E4" s="81"/>
      <c r="F4" s="12"/>
      <c r="G4" s="12"/>
    </row>
    <row r="5">
      <c r="A5" s="82"/>
      <c r="B5" s="83" t="s">
        <v>5</v>
      </c>
      <c r="C5" s="83" t="s">
        <v>52</v>
      </c>
      <c r="D5" s="82" t="s">
        <v>53</v>
      </c>
      <c r="E5" s="82" t="s">
        <v>54</v>
      </c>
      <c r="F5" s="82" t="s">
        <v>55</v>
      </c>
      <c r="G5" s="12"/>
    </row>
    <row r="6">
      <c r="A6" s="82" t="s">
        <v>56</v>
      </c>
      <c r="B6" s="80">
        <v>2.0</v>
      </c>
      <c r="C6" s="15">
        <v>3.0</v>
      </c>
      <c r="D6" s="80">
        <v>2.0</v>
      </c>
      <c r="E6" s="80">
        <v>3.0</v>
      </c>
      <c r="F6" s="80">
        <f>B6*C6*D6*E6</f>
        <v>36</v>
      </c>
      <c r="G6" s="12"/>
    </row>
    <row r="7">
      <c r="A7" s="12"/>
      <c r="B7" s="12"/>
      <c r="C7" s="12"/>
      <c r="D7" s="12"/>
      <c r="F7" s="12"/>
      <c r="G7" s="12"/>
    </row>
    <row r="8">
      <c r="A8" s="78" t="s">
        <v>57</v>
      </c>
      <c r="B8" s="4"/>
      <c r="C8" s="4"/>
      <c r="D8" s="4"/>
      <c r="E8" s="4"/>
      <c r="F8" s="12"/>
      <c r="G8" s="12"/>
    </row>
    <row r="9">
      <c r="A9" s="78" t="s">
        <v>58</v>
      </c>
      <c r="B9" s="78" t="s">
        <v>59</v>
      </c>
      <c r="C9" s="82" t="s">
        <v>7</v>
      </c>
      <c r="D9" s="78" t="s">
        <v>59</v>
      </c>
      <c r="E9" s="82" t="s">
        <v>8</v>
      </c>
      <c r="F9" s="12"/>
    </row>
    <row r="10">
      <c r="A10" s="84" t="s">
        <v>60</v>
      </c>
      <c r="B10" s="85" t="s">
        <v>61</v>
      </c>
      <c r="C10" s="86">
        <v>64.1767068273092</v>
      </c>
      <c r="D10" s="87" t="s">
        <v>61</v>
      </c>
      <c r="E10" s="86">
        <v>80.0089126559714</v>
      </c>
      <c r="F10" s="12"/>
      <c r="G10" s="12"/>
    </row>
    <row r="11">
      <c r="A11" s="84" t="s">
        <v>62</v>
      </c>
      <c r="B11" s="88" t="s">
        <v>63</v>
      </c>
      <c r="C11" s="89">
        <v>62.9116465863453</v>
      </c>
      <c r="D11" s="88" t="s">
        <v>63</v>
      </c>
      <c r="E11" s="89">
        <v>79.4652406417112</v>
      </c>
      <c r="F11" s="12"/>
      <c r="G11" s="12"/>
    </row>
    <row r="12">
      <c r="A12" s="90" t="s">
        <v>64</v>
      </c>
      <c r="B12" s="91" t="s">
        <v>65</v>
      </c>
      <c r="C12" s="92">
        <v>59.9798387096774</v>
      </c>
      <c r="D12" s="93" t="s">
        <v>63</v>
      </c>
      <c r="E12" s="92">
        <v>68.1160714285714</v>
      </c>
      <c r="F12" s="12"/>
      <c r="G12" s="12"/>
    </row>
    <row r="13">
      <c r="A13" s="12"/>
      <c r="B13" s="12"/>
      <c r="C13" s="12"/>
      <c r="D13" s="12"/>
      <c r="F13" s="12"/>
      <c r="G13" s="12"/>
    </row>
    <row r="14">
      <c r="A14" s="12"/>
      <c r="B14" s="12"/>
      <c r="C14" s="12"/>
      <c r="D14" s="12"/>
      <c r="F14" s="12"/>
      <c r="G14" s="12"/>
    </row>
    <row r="15">
      <c r="A15" s="78" t="s">
        <v>66</v>
      </c>
      <c r="B15" s="4"/>
      <c r="C15" s="4"/>
      <c r="D15" s="5"/>
      <c r="E15" s="12"/>
      <c r="F15" s="46"/>
      <c r="G15" s="46"/>
      <c r="I15" s="46"/>
    </row>
    <row r="16">
      <c r="A16" s="78" t="s">
        <v>41</v>
      </c>
      <c r="B16" s="94" t="s">
        <v>58</v>
      </c>
      <c r="C16" s="95" t="s">
        <v>67</v>
      </c>
      <c r="D16" s="82" t="s">
        <v>68</v>
      </c>
      <c r="E16" s="7"/>
      <c r="G16" s="46"/>
      <c r="H16" s="46"/>
      <c r="I16" s="46"/>
      <c r="J16" s="46"/>
    </row>
    <row r="17">
      <c r="A17" s="94" t="s">
        <v>7</v>
      </c>
      <c r="B17" s="96" t="s">
        <v>60</v>
      </c>
      <c r="C17" s="97" t="s">
        <v>69</v>
      </c>
      <c r="D17" s="98">
        <v>64.1767068273092</v>
      </c>
      <c r="E17" s="99"/>
      <c r="F17" s="7"/>
    </row>
    <row r="18">
      <c r="A18" s="100"/>
      <c r="B18" s="101" t="s">
        <v>62</v>
      </c>
      <c r="C18" s="102" t="s">
        <v>70</v>
      </c>
      <c r="D18" s="88">
        <v>62.9116465863453</v>
      </c>
      <c r="E18" s="103"/>
      <c r="F18" s="7"/>
    </row>
    <row r="19">
      <c r="A19" s="104"/>
      <c r="B19" s="105" t="s">
        <v>64</v>
      </c>
      <c r="C19" s="106" t="s">
        <v>71</v>
      </c>
      <c r="D19" s="91">
        <v>58.3870967741935</v>
      </c>
      <c r="E19" s="99"/>
      <c r="F19" s="7"/>
    </row>
    <row r="20">
      <c r="A20" s="94" t="s">
        <v>72</v>
      </c>
      <c r="B20" s="101" t="s">
        <v>60</v>
      </c>
      <c r="C20" s="97" t="s">
        <v>69</v>
      </c>
      <c r="D20" s="107">
        <v>80.0089126559714</v>
      </c>
      <c r="E20" s="108"/>
      <c r="F20" s="7"/>
    </row>
    <row r="21">
      <c r="A21" s="100"/>
      <c r="B21" s="101" t="s">
        <v>62</v>
      </c>
      <c r="C21" s="102" t="s">
        <v>70</v>
      </c>
      <c r="D21" s="109">
        <v>79.4652406417112</v>
      </c>
      <c r="E21" s="110"/>
      <c r="F21" s="7"/>
    </row>
    <row r="22">
      <c r="A22" s="104"/>
      <c r="B22" s="105" t="s">
        <v>64</v>
      </c>
      <c r="C22" s="111" t="s">
        <v>70</v>
      </c>
      <c r="D22" s="112">
        <v>68.1160714285714</v>
      </c>
      <c r="E22" s="110"/>
      <c r="F22" s="7"/>
    </row>
    <row r="23">
      <c r="A23" s="113"/>
    </row>
    <row r="24">
      <c r="A24" s="78" t="s">
        <v>73</v>
      </c>
      <c r="B24" s="4"/>
      <c r="C24" s="4"/>
      <c r="D24" s="5"/>
    </row>
    <row r="25">
      <c r="A25" s="78" t="s">
        <v>41</v>
      </c>
      <c r="B25" s="94" t="s">
        <v>58</v>
      </c>
      <c r="C25" s="95" t="s">
        <v>67</v>
      </c>
      <c r="D25" s="82" t="s">
        <v>68</v>
      </c>
    </row>
    <row r="26">
      <c r="A26" s="94" t="s">
        <v>7</v>
      </c>
      <c r="B26" s="96" t="s">
        <v>60</v>
      </c>
      <c r="C26" s="95" t="s">
        <v>69</v>
      </c>
      <c r="D26" s="114">
        <v>62.1285140562249</v>
      </c>
    </row>
    <row r="27">
      <c r="A27" s="100"/>
      <c r="B27" s="101" t="s">
        <v>62</v>
      </c>
      <c r="C27" s="61" t="s">
        <v>71</v>
      </c>
      <c r="D27" s="88">
        <v>60.4016064257028</v>
      </c>
    </row>
    <row r="28">
      <c r="A28" s="104"/>
      <c r="B28" s="105" t="s">
        <v>64</v>
      </c>
      <c r="C28" s="71" t="s">
        <v>70</v>
      </c>
      <c r="D28" s="91">
        <v>57.2782258064516</v>
      </c>
    </row>
    <row r="29">
      <c r="A29" s="94" t="s">
        <v>72</v>
      </c>
      <c r="B29" s="101" t="s">
        <v>60</v>
      </c>
      <c r="C29" s="97" t="s">
        <v>69</v>
      </c>
      <c r="D29" s="107">
        <v>70.9358288770053</v>
      </c>
    </row>
    <row r="30">
      <c r="A30" s="100"/>
      <c r="B30" s="101" t="s">
        <v>62</v>
      </c>
      <c r="C30" s="102" t="s">
        <v>70</v>
      </c>
      <c r="D30" s="109">
        <v>68.7789661319073</v>
      </c>
    </row>
    <row r="31">
      <c r="A31" s="104"/>
      <c r="B31" s="105" t="s">
        <v>64</v>
      </c>
      <c r="C31" s="111" t="s">
        <v>70</v>
      </c>
      <c r="D31" s="112">
        <v>57.5178571428571</v>
      </c>
    </row>
    <row r="32">
      <c r="A32" s="113"/>
    </row>
    <row r="33">
      <c r="A33" s="78" t="s">
        <v>74</v>
      </c>
      <c r="B33" s="4"/>
      <c r="C33" s="4"/>
      <c r="D33" s="5"/>
    </row>
    <row r="34">
      <c r="A34" s="78" t="s">
        <v>41</v>
      </c>
      <c r="B34" s="94" t="s">
        <v>58</v>
      </c>
      <c r="C34" s="95" t="s">
        <v>67</v>
      </c>
      <c r="D34" s="82" t="s">
        <v>68</v>
      </c>
    </row>
    <row r="35">
      <c r="A35" s="94" t="s">
        <v>7</v>
      </c>
      <c r="B35" s="96" t="s">
        <v>60</v>
      </c>
      <c r="C35" s="74" t="s">
        <v>71</v>
      </c>
      <c r="D35" s="115">
        <v>56.2</v>
      </c>
    </row>
    <row r="36">
      <c r="A36" s="100"/>
      <c r="B36" s="101" t="s">
        <v>62</v>
      </c>
      <c r="C36" s="61" t="s">
        <v>71</v>
      </c>
      <c r="D36" s="88">
        <v>58.3734939759036</v>
      </c>
    </row>
    <row r="37">
      <c r="A37" s="104"/>
      <c r="B37" s="105" t="s">
        <v>64</v>
      </c>
      <c r="C37" s="71" t="s">
        <v>71</v>
      </c>
      <c r="D37" s="91">
        <v>54.4354838709677</v>
      </c>
    </row>
    <row r="38">
      <c r="A38" s="94" t="s">
        <v>72</v>
      </c>
      <c r="B38" s="101" t="s">
        <v>60</v>
      </c>
      <c r="C38" s="97" t="s">
        <v>70</v>
      </c>
      <c r="D38" s="107">
        <v>69.777183600713</v>
      </c>
    </row>
    <row r="39">
      <c r="A39" s="100"/>
      <c r="B39" s="101" t="s">
        <v>62</v>
      </c>
      <c r="C39" s="102" t="s">
        <v>70</v>
      </c>
      <c r="D39" s="109">
        <v>66.3814616755793</v>
      </c>
    </row>
    <row r="40">
      <c r="A40" s="104"/>
      <c r="B40" s="105" t="s">
        <v>64</v>
      </c>
      <c r="C40" s="111" t="s">
        <v>70</v>
      </c>
      <c r="D40" s="112">
        <v>68.0714285714285</v>
      </c>
    </row>
    <row r="41">
      <c r="A41" s="113"/>
    </row>
    <row r="42">
      <c r="A42" s="78" t="s">
        <v>75</v>
      </c>
      <c r="B42" s="4"/>
      <c r="C42" s="4"/>
      <c r="D42" s="5"/>
    </row>
    <row r="43">
      <c r="A43" s="78" t="s">
        <v>41</v>
      </c>
      <c r="B43" s="94" t="s">
        <v>58</v>
      </c>
      <c r="C43" s="95" t="s">
        <v>67</v>
      </c>
      <c r="D43" s="82" t="s">
        <v>68</v>
      </c>
    </row>
    <row r="44">
      <c r="A44" s="94" t="s">
        <v>7</v>
      </c>
      <c r="B44" s="96" t="s">
        <v>60</v>
      </c>
      <c r="C44" s="97" t="s">
        <v>69</v>
      </c>
      <c r="D44" s="98">
        <v>60.9839357429718</v>
      </c>
    </row>
    <row r="45">
      <c r="A45" s="100"/>
      <c r="B45" s="101" t="s">
        <v>62</v>
      </c>
      <c r="C45" s="102" t="s">
        <v>71</v>
      </c>
      <c r="D45" s="88">
        <v>58.9558232931726</v>
      </c>
    </row>
    <row r="46">
      <c r="A46" s="104"/>
      <c r="B46" s="105" t="s">
        <v>64</v>
      </c>
      <c r="C46" s="106" t="s">
        <v>70</v>
      </c>
      <c r="D46" s="91">
        <v>59.9798387096774</v>
      </c>
    </row>
    <row r="47">
      <c r="A47" s="94" t="s">
        <v>72</v>
      </c>
      <c r="B47" s="101" t="s">
        <v>60</v>
      </c>
      <c r="C47" s="97" t="s">
        <v>71</v>
      </c>
      <c r="D47" s="107">
        <v>78.7254901960784</v>
      </c>
    </row>
    <row r="48">
      <c r="A48" s="100"/>
      <c r="B48" s="101" t="s">
        <v>62</v>
      </c>
      <c r="C48" s="102" t="s">
        <v>71</v>
      </c>
      <c r="D48" s="109">
        <v>74.554367201426</v>
      </c>
    </row>
    <row r="49">
      <c r="A49" s="104"/>
      <c r="B49" s="105" t="s">
        <v>64</v>
      </c>
      <c r="C49" s="111" t="s">
        <v>71</v>
      </c>
      <c r="D49" s="112">
        <v>62.3214285714285</v>
      </c>
    </row>
    <row r="50">
      <c r="A50" s="113"/>
    </row>
    <row r="51">
      <c r="A51" s="78" t="s">
        <v>76</v>
      </c>
      <c r="B51" s="4"/>
      <c r="C51" s="4"/>
      <c r="D51" s="5"/>
    </row>
    <row r="52">
      <c r="A52" s="78" t="s">
        <v>41</v>
      </c>
      <c r="B52" s="78" t="s">
        <v>58</v>
      </c>
      <c r="C52" s="28" t="s">
        <v>67</v>
      </c>
      <c r="D52" s="82" t="s">
        <v>68</v>
      </c>
    </row>
    <row r="53">
      <c r="A53" s="94" t="s">
        <v>7</v>
      </c>
      <c r="B53" s="96" t="s">
        <v>60</v>
      </c>
      <c r="C53" s="58" t="s">
        <v>69</v>
      </c>
      <c r="D53" s="116">
        <v>59.578313253012</v>
      </c>
    </row>
    <row r="54">
      <c r="A54" s="100"/>
      <c r="B54" s="101" t="s">
        <v>62</v>
      </c>
      <c r="C54" s="59" t="s">
        <v>71</v>
      </c>
      <c r="D54" s="117">
        <v>58.1124497991967</v>
      </c>
    </row>
    <row r="55">
      <c r="A55" s="104"/>
      <c r="B55" s="105" t="s">
        <v>64</v>
      </c>
      <c r="C55" s="69" t="s">
        <v>70</v>
      </c>
      <c r="D55" s="91">
        <v>59.2943548387096</v>
      </c>
    </row>
    <row r="56">
      <c r="A56" s="94" t="s">
        <v>72</v>
      </c>
      <c r="B56" s="101" t="s">
        <v>60</v>
      </c>
      <c r="C56" s="58" t="s">
        <v>71</v>
      </c>
      <c r="D56" s="118">
        <v>75.2317290552584</v>
      </c>
    </row>
    <row r="57">
      <c r="A57" s="100"/>
      <c r="B57" s="101" t="s">
        <v>62</v>
      </c>
      <c r="C57" s="102" t="s">
        <v>71</v>
      </c>
      <c r="D57" s="109">
        <v>69.1622103386809</v>
      </c>
    </row>
    <row r="58">
      <c r="A58" s="104"/>
      <c r="B58" s="105" t="s">
        <v>64</v>
      </c>
      <c r="C58" s="111" t="s">
        <v>70</v>
      </c>
      <c r="D58" s="112">
        <v>58.9375</v>
      </c>
    </row>
    <row r="59">
      <c r="A59" s="113"/>
    </row>
    <row r="60">
      <c r="A60" s="78" t="s">
        <v>77</v>
      </c>
      <c r="B60" s="4"/>
      <c r="C60" s="4"/>
      <c r="D60" s="5"/>
    </row>
    <row r="61">
      <c r="A61" s="78" t="s">
        <v>41</v>
      </c>
      <c r="B61" s="78" t="s">
        <v>58</v>
      </c>
      <c r="C61" s="28" t="s">
        <v>67</v>
      </c>
      <c r="D61" s="82" t="s">
        <v>68</v>
      </c>
    </row>
    <row r="62">
      <c r="A62" s="94" t="s">
        <v>7</v>
      </c>
      <c r="B62" s="96" t="s">
        <v>60</v>
      </c>
      <c r="C62" s="59" t="s">
        <v>69</v>
      </c>
      <c r="D62" s="98">
        <v>58.433734939759</v>
      </c>
    </row>
    <row r="63">
      <c r="A63" s="100"/>
      <c r="B63" s="101" t="s">
        <v>62</v>
      </c>
      <c r="C63" s="59" t="s">
        <v>69</v>
      </c>
      <c r="D63" s="117">
        <v>57.289156626506</v>
      </c>
    </row>
    <row r="64">
      <c r="A64" s="104"/>
      <c r="B64" s="105" t="s">
        <v>64</v>
      </c>
      <c r="C64" s="69" t="s">
        <v>69</v>
      </c>
      <c r="D64" s="91">
        <v>55.83</v>
      </c>
    </row>
    <row r="65">
      <c r="A65" s="94" t="s">
        <v>72</v>
      </c>
      <c r="B65" s="101" t="s">
        <v>60</v>
      </c>
      <c r="C65" s="58" t="s">
        <v>71</v>
      </c>
      <c r="D65" s="119">
        <v>56.6399286987522</v>
      </c>
    </row>
    <row r="66">
      <c r="A66" s="100"/>
      <c r="B66" s="101" t="s">
        <v>62</v>
      </c>
      <c r="C66" s="102" t="s">
        <v>71</v>
      </c>
      <c r="D66" s="109">
        <v>54.2959001782531</v>
      </c>
    </row>
    <row r="67">
      <c r="A67" s="104"/>
      <c r="B67" s="105" t="s">
        <v>64</v>
      </c>
      <c r="C67" s="111" t="s">
        <v>71</v>
      </c>
      <c r="D67" s="112">
        <v>55.9017857142857</v>
      </c>
    </row>
    <row r="68">
      <c r="A68" s="113"/>
    </row>
    <row r="69">
      <c r="A69" s="120" t="s">
        <v>41</v>
      </c>
      <c r="B69" s="74" t="s">
        <v>52</v>
      </c>
      <c r="C69" s="76" t="s">
        <v>78</v>
      </c>
      <c r="D69" s="4"/>
      <c r="E69" s="4"/>
      <c r="F69" s="4"/>
      <c r="G69" s="5"/>
      <c r="H69" s="121"/>
      <c r="I69" s="76" t="s">
        <v>79</v>
      </c>
      <c r="J69" s="4"/>
      <c r="K69" s="4"/>
      <c r="L69" s="4"/>
      <c r="M69" s="4"/>
      <c r="N69" s="5"/>
    </row>
    <row r="70">
      <c r="A70" s="122"/>
      <c r="B70" s="122"/>
      <c r="C70" s="69" t="s">
        <v>80</v>
      </c>
      <c r="D70" s="69" t="s">
        <v>81</v>
      </c>
      <c r="E70" s="15" t="s">
        <v>80</v>
      </c>
      <c r="F70" s="15" t="s">
        <v>82</v>
      </c>
      <c r="G70" s="44" t="s">
        <v>80</v>
      </c>
      <c r="H70" s="44" t="s">
        <v>83</v>
      </c>
      <c r="I70" s="69" t="s">
        <v>80</v>
      </c>
      <c r="J70" s="69" t="s">
        <v>81</v>
      </c>
      <c r="K70" s="15" t="s">
        <v>80</v>
      </c>
      <c r="L70" s="15" t="s">
        <v>82</v>
      </c>
      <c r="M70" s="70" t="s">
        <v>80</v>
      </c>
      <c r="N70" s="70" t="s">
        <v>83</v>
      </c>
    </row>
    <row r="71">
      <c r="A71" s="94" t="s">
        <v>7</v>
      </c>
      <c r="B71" s="96" t="s">
        <v>60</v>
      </c>
      <c r="C71" s="97" t="s">
        <v>69</v>
      </c>
      <c r="D71" s="98">
        <v>64.1767068273092</v>
      </c>
      <c r="E71" s="95" t="s">
        <v>69</v>
      </c>
      <c r="F71" s="114">
        <v>62.1285140562249</v>
      </c>
      <c r="G71" s="74" t="s">
        <v>71</v>
      </c>
      <c r="H71" s="115">
        <v>56.2</v>
      </c>
      <c r="I71" s="97" t="s">
        <v>69</v>
      </c>
      <c r="J71" s="98">
        <v>60.9839357429718</v>
      </c>
      <c r="K71" s="58" t="s">
        <v>69</v>
      </c>
      <c r="L71" s="116">
        <v>59.578313253012</v>
      </c>
      <c r="M71" s="58" t="s">
        <v>69</v>
      </c>
      <c r="N71" s="98">
        <v>58.433734939759</v>
      </c>
    </row>
    <row r="72">
      <c r="A72" s="100"/>
      <c r="B72" s="101" t="s">
        <v>62</v>
      </c>
      <c r="C72" s="102" t="s">
        <v>70</v>
      </c>
      <c r="D72" s="88">
        <v>62.9116465863453</v>
      </c>
      <c r="E72" s="61" t="s">
        <v>71</v>
      </c>
      <c r="F72" s="88">
        <v>60.4016064257028</v>
      </c>
      <c r="G72" s="61" t="s">
        <v>71</v>
      </c>
      <c r="H72" s="88">
        <v>58.3734939759036</v>
      </c>
      <c r="I72" s="102" t="s">
        <v>71</v>
      </c>
      <c r="J72" s="88">
        <v>58.9558232931726</v>
      </c>
      <c r="K72" s="59" t="s">
        <v>71</v>
      </c>
      <c r="L72" s="117">
        <v>58.1124497991967</v>
      </c>
      <c r="M72" s="59" t="s">
        <v>69</v>
      </c>
      <c r="N72" s="117">
        <v>57.289156626506</v>
      </c>
    </row>
    <row r="73">
      <c r="A73" s="104"/>
      <c r="B73" s="105" t="s">
        <v>64</v>
      </c>
      <c r="C73" s="106" t="s">
        <v>71</v>
      </c>
      <c r="D73" s="91">
        <v>58.3870967741935</v>
      </c>
      <c r="E73" s="71" t="s">
        <v>70</v>
      </c>
      <c r="F73" s="91">
        <v>57.2782258064516</v>
      </c>
      <c r="G73" s="61" t="s">
        <v>71</v>
      </c>
      <c r="H73" s="91">
        <v>54.4354838709677</v>
      </c>
      <c r="I73" s="106" t="s">
        <v>70</v>
      </c>
      <c r="J73" s="91">
        <v>59.9798387096774</v>
      </c>
      <c r="K73" s="69" t="s">
        <v>70</v>
      </c>
      <c r="L73" s="91">
        <v>59.2943548387096</v>
      </c>
      <c r="M73" s="69" t="s">
        <v>69</v>
      </c>
      <c r="N73" s="91">
        <v>55.8266129032258</v>
      </c>
    </row>
    <row r="74">
      <c r="A74" s="94" t="s">
        <v>72</v>
      </c>
      <c r="B74" s="101" t="s">
        <v>60</v>
      </c>
      <c r="C74" s="97" t="s">
        <v>69</v>
      </c>
      <c r="D74" s="107">
        <v>80.0089126559714</v>
      </c>
      <c r="E74" s="97" t="s">
        <v>69</v>
      </c>
      <c r="F74" s="107">
        <v>70.9358288770053</v>
      </c>
      <c r="G74" s="97" t="s">
        <v>70</v>
      </c>
      <c r="H74" s="107">
        <v>69.777183600713</v>
      </c>
      <c r="I74" s="97" t="s">
        <v>71</v>
      </c>
      <c r="J74" s="107">
        <v>78.7254901960784</v>
      </c>
      <c r="K74" s="58" t="s">
        <v>71</v>
      </c>
      <c r="L74" s="118">
        <v>75.2317290552584</v>
      </c>
      <c r="M74" s="58" t="s">
        <v>71</v>
      </c>
      <c r="N74" s="119">
        <v>56.6399286987522</v>
      </c>
    </row>
    <row r="75">
      <c r="A75" s="100"/>
      <c r="B75" s="101" t="s">
        <v>62</v>
      </c>
      <c r="C75" s="102" t="s">
        <v>70</v>
      </c>
      <c r="D75" s="109">
        <v>79.4652406417112</v>
      </c>
      <c r="E75" s="102" t="s">
        <v>70</v>
      </c>
      <c r="F75" s="109">
        <v>68.7789661319073</v>
      </c>
      <c r="G75" s="102" t="s">
        <v>70</v>
      </c>
      <c r="H75" s="109">
        <v>66.3814616755793</v>
      </c>
      <c r="I75" s="102" t="s">
        <v>71</v>
      </c>
      <c r="J75" s="109">
        <v>74.554367201426</v>
      </c>
      <c r="K75" s="102" t="s">
        <v>71</v>
      </c>
      <c r="L75" s="109">
        <v>69.1622103386809</v>
      </c>
      <c r="M75" s="102" t="s">
        <v>71</v>
      </c>
      <c r="N75" s="109">
        <v>54.2959001782531</v>
      </c>
    </row>
    <row r="76">
      <c r="A76" s="104"/>
      <c r="B76" s="105" t="s">
        <v>64</v>
      </c>
      <c r="C76" s="111" t="s">
        <v>70</v>
      </c>
      <c r="D76" s="112">
        <v>68.1160714285714</v>
      </c>
      <c r="E76" s="111" t="s">
        <v>70</v>
      </c>
      <c r="F76" s="112">
        <v>57.5178571428571</v>
      </c>
      <c r="G76" s="111" t="s">
        <v>70</v>
      </c>
      <c r="H76" s="112">
        <v>68.0714285714285</v>
      </c>
      <c r="I76" s="111" t="s">
        <v>71</v>
      </c>
      <c r="J76" s="112">
        <v>62.3214285714285</v>
      </c>
      <c r="K76" s="111" t="s">
        <v>70</v>
      </c>
      <c r="L76" s="112">
        <v>58.9375</v>
      </c>
      <c r="M76" s="111" t="s">
        <v>71</v>
      </c>
      <c r="N76" s="112">
        <v>55.9017857142857</v>
      </c>
    </row>
    <row r="77">
      <c r="A77" s="113"/>
    </row>
    <row r="78">
      <c r="A78" s="113"/>
    </row>
    <row r="79">
      <c r="A79" s="7" t="s">
        <v>84</v>
      </c>
    </row>
    <row r="80">
      <c r="A80" s="73" t="s">
        <v>5</v>
      </c>
      <c r="B80" s="48" t="s">
        <v>7</v>
      </c>
      <c r="C80" s="4"/>
      <c r="D80" s="4"/>
      <c r="E80" s="123" t="s">
        <v>8</v>
      </c>
      <c r="F80" s="4"/>
      <c r="G80" s="5"/>
    </row>
    <row r="81">
      <c r="A81" s="76" t="s">
        <v>52</v>
      </c>
      <c r="B81" s="124" t="s">
        <v>71</v>
      </c>
      <c r="C81" s="124" t="s">
        <v>69</v>
      </c>
      <c r="D81" s="124" t="s">
        <v>70</v>
      </c>
      <c r="E81" s="124" t="s">
        <v>71</v>
      </c>
      <c r="F81" s="124" t="s">
        <v>69</v>
      </c>
      <c r="G81" s="124" t="s">
        <v>70</v>
      </c>
    </row>
    <row r="82">
      <c r="A82" s="76" t="s">
        <v>85</v>
      </c>
      <c r="B82" s="4"/>
      <c r="C82" s="4"/>
      <c r="D82" s="4"/>
      <c r="E82" s="4"/>
      <c r="F82" s="4"/>
      <c r="G82" s="5"/>
    </row>
    <row r="83">
      <c r="A83" s="96" t="s">
        <v>60</v>
      </c>
      <c r="B83" s="125">
        <v>62.7710843373493</v>
      </c>
      <c r="C83" s="126">
        <v>64.1767068273092</v>
      </c>
      <c r="D83" s="125">
        <v>63.2128514056224</v>
      </c>
      <c r="E83" s="125">
        <v>78.1016042780748</v>
      </c>
      <c r="F83" s="127">
        <v>80.0089126559714</v>
      </c>
      <c r="G83" s="128">
        <v>79.777183600713</v>
      </c>
      <c r="I83" s="13"/>
      <c r="J83" s="129"/>
      <c r="K83" s="130"/>
      <c r="L83" s="131"/>
    </row>
    <row r="84">
      <c r="A84" s="101" t="s">
        <v>62</v>
      </c>
      <c r="B84" s="132">
        <v>62.8915662650602</v>
      </c>
      <c r="C84" s="89">
        <v>62.8915662650602</v>
      </c>
      <c r="D84" s="133">
        <v>62.9116465863453</v>
      </c>
      <c r="E84" s="132">
        <v>74.4028520499108</v>
      </c>
      <c r="F84" s="134">
        <v>78.7522281639928</v>
      </c>
      <c r="G84" s="135">
        <v>79.4652406417112</v>
      </c>
      <c r="I84" s="136"/>
      <c r="J84" s="136"/>
      <c r="K84" s="137"/>
    </row>
    <row r="85">
      <c r="A85" s="105" t="s">
        <v>64</v>
      </c>
      <c r="B85" s="138">
        <v>58.3870967741935</v>
      </c>
      <c r="C85" s="139">
        <v>58.2862903225806</v>
      </c>
      <c r="D85" s="140">
        <v>58.3266129032258</v>
      </c>
      <c r="E85" s="140">
        <v>58.6071428571428</v>
      </c>
      <c r="F85" s="141">
        <v>63.8928571428571</v>
      </c>
      <c r="G85" s="142">
        <v>68.1160714285714</v>
      </c>
      <c r="I85" s="143"/>
      <c r="J85" s="144"/>
      <c r="K85" s="143"/>
    </row>
    <row r="86">
      <c r="A86" s="58" t="s">
        <v>86</v>
      </c>
      <c r="G86" s="145"/>
    </row>
    <row r="87">
      <c r="A87" s="96" t="s">
        <v>60</v>
      </c>
      <c r="B87" s="146">
        <v>60.3815261044176</v>
      </c>
      <c r="C87" s="147">
        <v>62.1285140562249</v>
      </c>
      <c r="D87" s="125">
        <v>61.4457831325301</v>
      </c>
      <c r="E87" s="125">
        <v>67.5044563279857</v>
      </c>
      <c r="F87" s="127">
        <v>70.9358288770053</v>
      </c>
      <c r="G87" s="128">
        <v>70.7219251336898</v>
      </c>
      <c r="H87" s="99"/>
      <c r="I87" s="143"/>
    </row>
    <row r="88">
      <c r="A88" s="101" t="s">
        <v>62</v>
      </c>
      <c r="B88" s="148">
        <v>60.4016064257028</v>
      </c>
      <c r="C88" s="89">
        <v>59.5582329317269</v>
      </c>
      <c r="D88" s="132">
        <v>59.5180722891566</v>
      </c>
      <c r="E88" s="132">
        <v>58.4313725490196</v>
      </c>
      <c r="F88" s="134">
        <v>65.1069518716577</v>
      </c>
      <c r="G88" s="135">
        <v>68.7789661319073</v>
      </c>
      <c r="I88" s="13"/>
      <c r="J88" s="149"/>
      <c r="K88" s="149"/>
    </row>
    <row r="89">
      <c r="A89" s="105" t="s">
        <v>87</v>
      </c>
      <c r="B89" s="150">
        <v>57.2782258064516</v>
      </c>
      <c r="C89" s="139">
        <v>57.1975806451612</v>
      </c>
      <c r="D89" s="140">
        <v>56.875</v>
      </c>
      <c r="E89" s="140">
        <v>50.2589285714285</v>
      </c>
      <c r="F89" s="141">
        <v>54.5357142857142</v>
      </c>
      <c r="G89" s="142">
        <v>57.5178571428571</v>
      </c>
      <c r="I89" s="143"/>
      <c r="J89" s="143"/>
      <c r="K89" s="144"/>
    </row>
    <row r="90">
      <c r="A90" s="58" t="s">
        <v>88</v>
      </c>
      <c r="G90" s="145"/>
      <c r="I90" s="136"/>
      <c r="J90" s="136"/>
      <c r="K90" s="137"/>
    </row>
    <row r="91">
      <c r="A91" s="96" t="s">
        <v>60</v>
      </c>
      <c r="B91" s="86">
        <v>56.2048192771084</v>
      </c>
      <c r="C91" s="151">
        <v>54.3775100401606</v>
      </c>
      <c r="D91" s="125">
        <v>53.8152610441767</v>
      </c>
      <c r="E91" s="125">
        <v>61.3814616755793</v>
      </c>
      <c r="F91" s="128">
        <v>69.1532976827094</v>
      </c>
      <c r="G91" s="127">
        <v>69.777183600713</v>
      </c>
    </row>
    <row r="92">
      <c r="A92" s="101" t="s">
        <v>62</v>
      </c>
      <c r="B92" s="148">
        <v>58.3734939759036</v>
      </c>
      <c r="C92" s="89">
        <v>55.9236947791164</v>
      </c>
      <c r="D92" s="132">
        <v>54.859437751004</v>
      </c>
      <c r="E92" s="132">
        <v>53.0659536541889</v>
      </c>
      <c r="F92" s="134">
        <v>62.9233511586452</v>
      </c>
      <c r="G92" s="135">
        <v>66.3814616755793</v>
      </c>
      <c r="I92" s="152"/>
      <c r="J92" s="144"/>
      <c r="K92" s="143"/>
      <c r="L92" s="143"/>
    </row>
    <row r="93">
      <c r="A93" s="105" t="s">
        <v>64</v>
      </c>
      <c r="B93" s="150">
        <v>54.4354838709677</v>
      </c>
      <c r="C93" s="139">
        <v>53.3467741935483</v>
      </c>
      <c r="D93" s="140">
        <v>53.5483870967742</v>
      </c>
      <c r="E93" s="140">
        <v>57.8035714285714</v>
      </c>
      <c r="F93" s="141">
        <v>64.9910714285714</v>
      </c>
      <c r="G93" s="142">
        <v>68.0714285714285</v>
      </c>
      <c r="I93" s="153"/>
      <c r="J93" s="154"/>
      <c r="K93" s="154"/>
    </row>
    <row r="94">
      <c r="A94" s="76" t="s">
        <v>89</v>
      </c>
      <c r="B94" s="4"/>
      <c r="C94" s="4"/>
      <c r="D94" s="4"/>
      <c r="E94" s="4"/>
      <c r="F94" s="4"/>
      <c r="G94" s="5"/>
    </row>
    <row r="95">
      <c r="A95" s="96" t="s">
        <v>60</v>
      </c>
      <c r="B95" s="125">
        <v>60.1405622489959</v>
      </c>
      <c r="C95" s="126">
        <v>60.9839357429718</v>
      </c>
      <c r="D95" s="155">
        <v>60.9236947791164</v>
      </c>
      <c r="E95" s="156">
        <v>78.7254901960784</v>
      </c>
      <c r="F95" s="134">
        <v>69.8752228163992</v>
      </c>
      <c r="G95" s="134">
        <v>69.0819964349376</v>
      </c>
      <c r="I95" s="136"/>
      <c r="J95" s="136"/>
      <c r="K95" s="157"/>
    </row>
    <row r="96">
      <c r="A96" s="101" t="s">
        <v>62</v>
      </c>
      <c r="B96" s="133">
        <v>58.9558232931726</v>
      </c>
      <c r="C96" s="158">
        <v>58.6746987951807</v>
      </c>
      <c r="D96" s="132">
        <v>58.7951807228915</v>
      </c>
      <c r="E96" s="133">
        <v>74.554367201426</v>
      </c>
      <c r="F96" s="134">
        <v>66.6131907308377</v>
      </c>
      <c r="G96" s="134">
        <v>68.3333333333333</v>
      </c>
      <c r="I96" s="136"/>
      <c r="J96" s="136"/>
      <c r="K96" s="157"/>
    </row>
    <row r="97">
      <c r="A97" s="105" t="s">
        <v>64</v>
      </c>
      <c r="B97" s="140">
        <v>55.8064516129032</v>
      </c>
      <c r="C97" s="159">
        <v>59.1129032258064</v>
      </c>
      <c r="D97" s="138">
        <v>59.9798387096774</v>
      </c>
      <c r="E97" s="138">
        <v>62.3214285714285</v>
      </c>
      <c r="F97" s="141">
        <v>58.2410714285714</v>
      </c>
      <c r="G97" s="141">
        <v>61.4464285714285</v>
      </c>
    </row>
    <row r="98">
      <c r="A98" s="58" t="s">
        <v>90</v>
      </c>
      <c r="G98" s="145"/>
    </row>
    <row r="99">
      <c r="A99" s="96" t="s">
        <v>60</v>
      </c>
      <c r="B99" s="160">
        <v>58.4939759036144</v>
      </c>
      <c r="C99" s="161">
        <v>59.578313253012</v>
      </c>
      <c r="D99" s="160">
        <v>59.1365461847389</v>
      </c>
      <c r="E99" s="162">
        <v>75.2317290552584</v>
      </c>
      <c r="F99" s="163">
        <v>70.1782531194295</v>
      </c>
      <c r="G99" s="163">
        <v>69.6613190730837</v>
      </c>
    </row>
    <row r="100">
      <c r="A100" s="101" t="s">
        <v>62</v>
      </c>
      <c r="B100" s="133">
        <v>58.1124497991967</v>
      </c>
      <c r="C100" s="158">
        <v>57.2489959839357</v>
      </c>
      <c r="D100" s="132">
        <v>57.4899598393574</v>
      </c>
      <c r="E100" s="133">
        <v>69.1622103386809</v>
      </c>
      <c r="F100" s="134">
        <v>64.536541889483</v>
      </c>
      <c r="G100" s="134">
        <v>67.4688057040998</v>
      </c>
      <c r="J100" s="136"/>
      <c r="K100" s="157"/>
      <c r="L100" s="136"/>
    </row>
    <row r="101">
      <c r="A101" s="105" t="s">
        <v>64</v>
      </c>
      <c r="B101" s="164">
        <v>55.1008064516129</v>
      </c>
      <c r="C101" s="159">
        <v>58.8709677419354</v>
      </c>
      <c r="D101" s="138">
        <v>59.2943548387096</v>
      </c>
      <c r="E101" s="140">
        <v>58.5982142857142</v>
      </c>
      <c r="F101" s="141">
        <v>55.0625</v>
      </c>
      <c r="G101" s="142">
        <v>58.9375</v>
      </c>
      <c r="I101" s="144"/>
      <c r="J101" s="143"/>
      <c r="K101" s="143"/>
    </row>
    <row r="102">
      <c r="A102" s="58" t="s">
        <v>91</v>
      </c>
      <c r="G102" s="145"/>
    </row>
    <row r="103">
      <c r="A103" s="96" t="s">
        <v>60</v>
      </c>
      <c r="B103" s="160">
        <v>55.2409638554216</v>
      </c>
      <c r="C103" s="161">
        <v>58.433734939759</v>
      </c>
      <c r="D103" s="160">
        <v>57.289156626506</v>
      </c>
      <c r="E103" s="162">
        <v>56.6399286987522</v>
      </c>
      <c r="F103" s="163">
        <v>52.2014260249554</v>
      </c>
      <c r="G103" s="163">
        <v>51.9429590017825</v>
      </c>
    </row>
    <row r="104">
      <c r="A104" s="101" t="s">
        <v>62</v>
      </c>
      <c r="B104" s="132">
        <v>56.3453815261044</v>
      </c>
      <c r="C104" s="126">
        <v>57.289156626506</v>
      </c>
      <c r="D104" s="132">
        <v>57.2088353413654</v>
      </c>
      <c r="E104" s="133">
        <v>54.2959001782531</v>
      </c>
      <c r="F104" s="134">
        <v>48.680926916221</v>
      </c>
      <c r="G104" s="134">
        <v>48.0570409982174</v>
      </c>
    </row>
    <row r="105">
      <c r="A105" s="105" t="s">
        <v>64</v>
      </c>
      <c r="B105" s="164">
        <v>52.9435483870967</v>
      </c>
      <c r="C105" s="165">
        <v>55.8266129032258</v>
      </c>
      <c r="D105" s="140">
        <v>55.8064516129032</v>
      </c>
      <c r="E105" s="138">
        <v>55.9017857142857</v>
      </c>
      <c r="F105" s="141">
        <v>53.5178571428571</v>
      </c>
      <c r="G105" s="141">
        <v>54.2767857142857</v>
      </c>
    </row>
    <row r="106">
      <c r="A106" s="7"/>
    </row>
    <row r="107">
      <c r="A107" s="166" t="s">
        <v>92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</row>
    <row r="108">
      <c r="A108" s="7" t="s">
        <v>93</v>
      </c>
    </row>
    <row r="109">
      <c r="A109" s="73"/>
      <c r="B109" s="3" t="s">
        <v>7</v>
      </c>
      <c r="C109" s="168" t="s">
        <v>8</v>
      </c>
      <c r="D109" s="169"/>
      <c r="E109" s="169"/>
    </row>
    <row r="110">
      <c r="A110" s="76" t="s">
        <v>94</v>
      </c>
      <c r="B110" s="170" t="s">
        <v>95</v>
      </c>
      <c r="C110" s="170" t="s">
        <v>95</v>
      </c>
      <c r="D110" s="171"/>
      <c r="E110" s="171"/>
    </row>
    <row r="111">
      <c r="A111" s="58" t="s">
        <v>96</v>
      </c>
      <c r="B111" s="172">
        <v>62.7710843373493</v>
      </c>
      <c r="C111" s="173">
        <v>78.1016042780748</v>
      </c>
      <c r="D111" s="143"/>
      <c r="E111" s="33"/>
      <c r="F111" s="174"/>
    </row>
    <row r="112">
      <c r="A112" s="58" t="s">
        <v>97</v>
      </c>
      <c r="B112" s="175">
        <v>64.1767068273092</v>
      </c>
      <c r="C112" s="176">
        <v>80.0089126559714</v>
      </c>
      <c r="D112" s="174" t="s">
        <v>98</v>
      </c>
      <c r="E112" s="33"/>
      <c r="F112" s="174"/>
    </row>
    <row r="113">
      <c r="A113" s="68" t="s">
        <v>99</v>
      </c>
      <c r="B113" s="177">
        <v>63.2128514056224</v>
      </c>
      <c r="C113" s="178">
        <v>79.777183600713</v>
      </c>
      <c r="D113" s="143"/>
      <c r="E113" s="33"/>
      <c r="F113" s="174"/>
    </row>
    <row r="114">
      <c r="A114" s="15" t="s">
        <v>100</v>
      </c>
      <c r="B114" s="179">
        <v>0.05875</v>
      </c>
      <c r="C114" s="179">
        <v>0.06905092592592593</v>
      </c>
      <c r="D114" s="33"/>
      <c r="E114" s="33"/>
    </row>
    <row r="115">
      <c r="B115" s="180" t="s">
        <v>101</v>
      </c>
      <c r="C115" s="180" t="s">
        <v>101</v>
      </c>
    </row>
    <row r="116">
      <c r="A116" s="7" t="s">
        <v>102</v>
      </c>
    </row>
    <row r="117">
      <c r="A117" s="73"/>
      <c r="B117" s="3" t="s">
        <v>7</v>
      </c>
      <c r="C117" s="168" t="s">
        <v>8</v>
      </c>
      <c r="D117" s="169"/>
      <c r="E117" s="169"/>
    </row>
    <row r="118">
      <c r="A118" s="76" t="s">
        <v>94</v>
      </c>
      <c r="B118" s="170" t="s">
        <v>95</v>
      </c>
      <c r="C118" s="170" t="s">
        <v>95</v>
      </c>
      <c r="D118" s="171"/>
      <c r="E118" s="171"/>
    </row>
    <row r="119">
      <c r="A119" s="58" t="s">
        <v>96</v>
      </c>
      <c r="B119" s="172">
        <v>60.3815261044176</v>
      </c>
      <c r="C119" s="173">
        <v>67.5044563279857</v>
      </c>
      <c r="D119" s="143"/>
      <c r="E119" s="33"/>
      <c r="F119" s="174"/>
    </row>
    <row r="120">
      <c r="A120" s="58" t="s">
        <v>97</v>
      </c>
      <c r="B120" s="175">
        <v>62.1285140562249</v>
      </c>
      <c r="C120" s="176">
        <v>70.9358288770053</v>
      </c>
      <c r="D120" s="174" t="s">
        <v>98</v>
      </c>
      <c r="E120" s="33"/>
      <c r="F120" s="174"/>
    </row>
    <row r="121">
      <c r="A121" s="68" t="s">
        <v>99</v>
      </c>
      <c r="B121" s="177">
        <v>61.4457831325301</v>
      </c>
      <c r="C121" s="178">
        <v>70.7219251336898</v>
      </c>
      <c r="D121" s="143"/>
      <c r="E121" s="33"/>
      <c r="F121" s="174"/>
    </row>
    <row r="122">
      <c r="A122" s="15" t="s">
        <v>100</v>
      </c>
      <c r="B122" s="179">
        <v>0.06263888888888888</v>
      </c>
      <c r="C122" s="179">
        <v>0.07186342592592593</v>
      </c>
      <c r="D122" s="33"/>
      <c r="E122" s="33"/>
    </row>
    <row r="123">
      <c r="A123" s="7"/>
      <c r="B123" s="180" t="s">
        <v>101</v>
      </c>
      <c r="C123" s="180" t="s">
        <v>101</v>
      </c>
    </row>
    <row r="124">
      <c r="A124" s="7" t="s">
        <v>103</v>
      </c>
    </row>
    <row r="125">
      <c r="A125" s="73"/>
      <c r="B125" s="3" t="s">
        <v>7</v>
      </c>
      <c r="C125" s="168" t="s">
        <v>8</v>
      </c>
      <c r="D125" s="169"/>
    </row>
    <row r="126">
      <c r="A126" s="76" t="s">
        <v>94</v>
      </c>
      <c r="B126" s="170" t="s">
        <v>95</v>
      </c>
      <c r="C126" s="170" t="s">
        <v>95</v>
      </c>
      <c r="D126" s="171"/>
    </row>
    <row r="127">
      <c r="A127" s="58" t="s">
        <v>96</v>
      </c>
      <c r="B127" s="175">
        <v>56.2048192771084</v>
      </c>
      <c r="C127" s="173">
        <v>61.3814616755793</v>
      </c>
      <c r="D127" s="174" t="s">
        <v>98</v>
      </c>
    </row>
    <row r="128">
      <c r="A128" s="58" t="s">
        <v>97</v>
      </c>
      <c r="B128" s="172">
        <v>54.3775100401606</v>
      </c>
      <c r="C128" s="173">
        <v>69.1532976827094</v>
      </c>
    </row>
    <row r="129">
      <c r="A129" s="68" t="s">
        <v>99</v>
      </c>
      <c r="B129" s="177">
        <v>53.8152610441767</v>
      </c>
      <c r="C129" s="181">
        <v>69.777183600713</v>
      </c>
      <c r="D129" s="174" t="s">
        <v>98</v>
      </c>
    </row>
    <row r="130">
      <c r="A130" s="15" t="s">
        <v>100</v>
      </c>
      <c r="B130" s="179">
        <v>0.3486226851851852</v>
      </c>
      <c r="C130" s="179">
        <v>0.40644675925925927</v>
      </c>
      <c r="D130" s="33"/>
    </row>
    <row r="131">
      <c r="A131" s="7"/>
      <c r="B131" s="180" t="s">
        <v>101</v>
      </c>
      <c r="C131" s="180" t="s">
        <v>101</v>
      </c>
    </row>
    <row r="132">
      <c r="A132" s="7" t="s">
        <v>104</v>
      </c>
    </row>
    <row r="133">
      <c r="A133" s="73"/>
      <c r="B133" s="3" t="s">
        <v>7</v>
      </c>
      <c r="C133" s="168" t="s">
        <v>8</v>
      </c>
      <c r="D133" s="169"/>
      <c r="E133" s="169"/>
    </row>
    <row r="134">
      <c r="A134" s="76" t="s">
        <v>94</v>
      </c>
      <c r="B134" s="170" t="s">
        <v>95</v>
      </c>
      <c r="C134" s="170" t="s">
        <v>95</v>
      </c>
      <c r="D134" s="171"/>
      <c r="E134" s="171"/>
    </row>
    <row r="135">
      <c r="A135" s="58" t="s">
        <v>96</v>
      </c>
      <c r="B135" s="158">
        <v>60.1405622489959</v>
      </c>
      <c r="C135" s="182">
        <v>78.7254901960784</v>
      </c>
      <c r="D135" s="174" t="s">
        <v>98</v>
      </c>
      <c r="E135" s="183"/>
    </row>
    <row r="136">
      <c r="A136" s="58" t="s">
        <v>97</v>
      </c>
      <c r="B136" s="126">
        <v>60.9839357429718</v>
      </c>
      <c r="C136" s="184">
        <v>69.8752228163992</v>
      </c>
      <c r="D136" s="174" t="s">
        <v>98</v>
      </c>
      <c r="E136" s="183"/>
    </row>
    <row r="137">
      <c r="A137" s="68" t="s">
        <v>99</v>
      </c>
      <c r="B137" s="159">
        <v>60.9236947791164</v>
      </c>
      <c r="C137" s="185">
        <v>69.0819964349376</v>
      </c>
      <c r="D137" s="154"/>
      <c r="E137" s="183"/>
      <c r="F137" s="174"/>
    </row>
    <row r="138">
      <c r="A138" s="15" t="s">
        <v>100</v>
      </c>
      <c r="B138" s="179">
        <v>0.05423611111111111</v>
      </c>
      <c r="C138" s="179">
        <v>0.049340277777777775</v>
      </c>
      <c r="D138" s="33"/>
    </row>
    <row r="139">
      <c r="B139" s="180" t="s">
        <v>101</v>
      </c>
      <c r="C139" s="180" t="s">
        <v>101</v>
      </c>
    </row>
    <row r="140">
      <c r="A140" s="7" t="s">
        <v>105</v>
      </c>
    </row>
    <row r="141">
      <c r="A141" s="73"/>
      <c r="B141" s="3" t="s">
        <v>7</v>
      </c>
      <c r="C141" s="168" t="s">
        <v>8</v>
      </c>
      <c r="E141" s="169"/>
    </row>
    <row r="142">
      <c r="A142" s="76" t="s">
        <v>94</v>
      </c>
      <c r="B142" s="170" t="s">
        <v>95</v>
      </c>
      <c r="C142" s="170" t="s">
        <v>95</v>
      </c>
      <c r="E142" s="171"/>
    </row>
    <row r="143">
      <c r="A143" s="58" t="s">
        <v>96</v>
      </c>
      <c r="B143" s="158">
        <v>58.4939759036144</v>
      </c>
      <c r="C143" s="182">
        <v>75.2317290552584</v>
      </c>
      <c r="D143" s="174" t="s">
        <v>98</v>
      </c>
      <c r="E143" s="183"/>
    </row>
    <row r="144">
      <c r="A144" s="58" t="s">
        <v>97</v>
      </c>
      <c r="B144" s="126">
        <v>59.578313253012</v>
      </c>
      <c r="C144" s="184">
        <v>70.1782531194295</v>
      </c>
      <c r="D144" s="174" t="s">
        <v>98</v>
      </c>
    </row>
    <row r="145">
      <c r="A145" s="68" t="s">
        <v>99</v>
      </c>
      <c r="B145" s="159">
        <v>59.1365461847389</v>
      </c>
      <c r="C145" s="185">
        <v>69.6613190730837</v>
      </c>
      <c r="E145" s="183"/>
      <c r="F145" s="174"/>
    </row>
    <row r="146">
      <c r="A146" s="15" t="s">
        <v>100</v>
      </c>
      <c r="B146" s="179">
        <v>0.05491898148148148</v>
      </c>
      <c r="C146" s="179">
        <v>0.050381944444444444</v>
      </c>
      <c r="D146" s="33"/>
    </row>
    <row r="147">
      <c r="A147" s="7"/>
      <c r="B147" s="180" t="s">
        <v>101</v>
      </c>
      <c r="C147" s="180" t="s">
        <v>101</v>
      </c>
    </row>
    <row r="148">
      <c r="A148" s="7" t="s">
        <v>106</v>
      </c>
    </row>
    <row r="149">
      <c r="A149" s="73"/>
      <c r="B149" s="3" t="s">
        <v>7</v>
      </c>
      <c r="C149" s="168" t="s">
        <v>8</v>
      </c>
      <c r="D149" s="169"/>
    </row>
    <row r="150">
      <c r="A150" s="76" t="s">
        <v>94</v>
      </c>
      <c r="B150" s="170" t="s">
        <v>95</v>
      </c>
      <c r="C150" s="170" t="s">
        <v>95</v>
      </c>
      <c r="D150" s="171"/>
    </row>
    <row r="151">
      <c r="A151" s="58" t="s">
        <v>96</v>
      </c>
      <c r="B151" s="158">
        <v>55.2409638554216</v>
      </c>
      <c r="C151" s="182">
        <v>56.6399286987522</v>
      </c>
      <c r="D151" s="174" t="s">
        <v>98</v>
      </c>
    </row>
    <row r="152">
      <c r="A152" s="58" t="s">
        <v>97</v>
      </c>
      <c r="B152" s="126">
        <v>58.433734939759</v>
      </c>
      <c r="C152" s="184">
        <v>52.2014260249554</v>
      </c>
      <c r="D152" s="174" t="s">
        <v>98</v>
      </c>
    </row>
    <row r="153">
      <c r="A153" s="68" t="s">
        <v>99</v>
      </c>
      <c r="B153" s="159">
        <v>57.289156626506</v>
      </c>
      <c r="C153" s="185">
        <v>51.9429590017825</v>
      </c>
      <c r="D153" s="154"/>
    </row>
    <row r="154">
      <c r="A154" s="15" t="s">
        <v>100</v>
      </c>
      <c r="B154" s="179">
        <v>0.34427083333333336</v>
      </c>
      <c r="C154" s="179">
        <v>0.40576388888888887</v>
      </c>
      <c r="D154" s="33"/>
    </row>
    <row r="155">
      <c r="A155" s="7"/>
      <c r="B155" s="180" t="s">
        <v>101</v>
      </c>
      <c r="C155" s="180" t="s">
        <v>101</v>
      </c>
    </row>
    <row r="156">
      <c r="A156" s="186" t="s">
        <v>107</v>
      </c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73" t="s">
        <v>108</v>
      </c>
      <c r="B157" s="188"/>
      <c r="C157" s="189"/>
    </row>
    <row r="158">
      <c r="A158" s="58"/>
      <c r="B158" s="3" t="s">
        <v>7</v>
      </c>
      <c r="C158" s="168" t="s">
        <v>8</v>
      </c>
      <c r="E158" s="169"/>
    </row>
    <row r="159">
      <c r="A159" s="76" t="s">
        <v>94</v>
      </c>
      <c r="B159" s="170" t="s">
        <v>95</v>
      </c>
      <c r="C159" s="170" t="s">
        <v>95</v>
      </c>
      <c r="E159" s="171"/>
    </row>
    <row r="160">
      <c r="A160" s="58" t="s">
        <v>96</v>
      </c>
      <c r="B160" s="172">
        <v>62.8915662650602</v>
      </c>
      <c r="C160" s="173">
        <v>74.4028520499108</v>
      </c>
      <c r="E160" s="33"/>
      <c r="F160" s="174"/>
    </row>
    <row r="161">
      <c r="A161" s="58" t="s">
        <v>97</v>
      </c>
      <c r="B161" s="172">
        <v>62.8915662650602</v>
      </c>
      <c r="C161" s="173">
        <v>78.7522281639928</v>
      </c>
      <c r="E161" s="33"/>
      <c r="F161" s="174"/>
    </row>
    <row r="162">
      <c r="A162" s="68" t="s">
        <v>99</v>
      </c>
      <c r="B162" s="190">
        <v>62.9116465863453</v>
      </c>
      <c r="C162" s="181">
        <v>79.4652406417112</v>
      </c>
      <c r="D162" s="174" t="s">
        <v>98</v>
      </c>
      <c r="E162" s="33"/>
    </row>
    <row r="163">
      <c r="A163" s="15" t="s">
        <v>100</v>
      </c>
      <c r="B163" s="179">
        <v>0.17063657407407407</v>
      </c>
      <c r="C163" s="179">
        <v>0.2091087962962963</v>
      </c>
    </row>
    <row r="164">
      <c r="A164" s="7"/>
      <c r="B164" s="180" t="s">
        <v>101</v>
      </c>
      <c r="C164" s="180" t="s">
        <v>101</v>
      </c>
    </row>
    <row r="165">
      <c r="A165" s="7" t="s">
        <v>109</v>
      </c>
    </row>
    <row r="166">
      <c r="A166" s="73"/>
      <c r="B166" s="3" t="s">
        <v>7</v>
      </c>
      <c r="C166" s="168" t="s">
        <v>8</v>
      </c>
      <c r="E166" s="169"/>
    </row>
    <row r="167">
      <c r="A167" s="76" t="s">
        <v>94</v>
      </c>
      <c r="B167" s="170" t="s">
        <v>95</v>
      </c>
      <c r="C167" s="170" t="s">
        <v>95</v>
      </c>
      <c r="E167" s="171"/>
    </row>
    <row r="168">
      <c r="A168" s="58" t="s">
        <v>96</v>
      </c>
      <c r="B168" s="175">
        <v>60.4016064257028</v>
      </c>
      <c r="C168" s="173">
        <v>58.4313725490196</v>
      </c>
      <c r="D168" s="174" t="s">
        <v>98</v>
      </c>
      <c r="E168" s="33"/>
      <c r="F168" s="174"/>
    </row>
    <row r="169">
      <c r="A169" s="58" t="s">
        <v>97</v>
      </c>
      <c r="B169" s="172">
        <v>59.5582329317269</v>
      </c>
      <c r="C169" s="173">
        <v>65.1069518716577</v>
      </c>
      <c r="E169" s="33"/>
      <c r="F169" s="174"/>
    </row>
    <row r="170">
      <c r="A170" s="68" t="s">
        <v>99</v>
      </c>
      <c r="B170" s="177">
        <v>59.5180722891566</v>
      </c>
      <c r="C170" s="181">
        <v>68.7789661319073</v>
      </c>
      <c r="D170" s="174" t="s">
        <v>98</v>
      </c>
      <c r="E170" s="33"/>
    </row>
    <row r="171">
      <c r="A171" s="15" t="s">
        <v>100</v>
      </c>
      <c r="B171" s="179">
        <v>0.17423611111111112</v>
      </c>
      <c r="C171" s="179">
        <v>0.22148148148148147</v>
      </c>
    </row>
    <row r="172">
      <c r="A172" s="7"/>
      <c r="B172" s="180" t="s">
        <v>101</v>
      </c>
      <c r="C172" s="180" t="s">
        <v>101</v>
      </c>
    </row>
    <row r="173">
      <c r="A173" s="7" t="s">
        <v>110</v>
      </c>
    </row>
    <row r="174">
      <c r="A174" s="73"/>
      <c r="B174" s="3" t="s">
        <v>7</v>
      </c>
      <c r="C174" s="168" t="s">
        <v>8</v>
      </c>
    </row>
    <row r="175">
      <c r="A175" s="76" t="s">
        <v>94</v>
      </c>
      <c r="B175" s="170" t="s">
        <v>95</v>
      </c>
      <c r="C175" s="170" t="s">
        <v>95</v>
      </c>
    </row>
    <row r="176">
      <c r="A176" s="58" t="s">
        <v>96</v>
      </c>
      <c r="B176" s="175">
        <v>58.3734939759036</v>
      </c>
      <c r="C176" s="173">
        <v>53.0659536541889</v>
      </c>
      <c r="D176" s="174" t="s">
        <v>98</v>
      </c>
    </row>
    <row r="177">
      <c r="A177" s="58" t="s">
        <v>97</v>
      </c>
      <c r="B177" s="172">
        <v>55.9236947791164</v>
      </c>
      <c r="C177" s="173">
        <v>62.9233511586452</v>
      </c>
    </row>
    <row r="178">
      <c r="A178" s="68" t="s">
        <v>99</v>
      </c>
      <c r="B178" s="177">
        <v>54.859437751004</v>
      </c>
      <c r="C178" s="181">
        <v>66.3814616755793</v>
      </c>
      <c r="D178" s="174" t="s">
        <v>98</v>
      </c>
    </row>
    <row r="179">
      <c r="A179" s="15" t="s">
        <v>100</v>
      </c>
      <c r="B179" s="179">
        <v>0.41755787037037034</v>
      </c>
      <c r="C179" s="179">
        <v>0.7229861111111111</v>
      </c>
    </row>
    <row r="180">
      <c r="A180" s="7"/>
      <c r="B180" s="180" t="s">
        <v>101</v>
      </c>
      <c r="C180" s="180" t="s">
        <v>101</v>
      </c>
    </row>
    <row r="181">
      <c r="A181" s="7" t="s">
        <v>111</v>
      </c>
    </row>
    <row r="182">
      <c r="A182" s="73"/>
      <c r="B182" s="3" t="s">
        <v>7</v>
      </c>
      <c r="C182" s="168" t="s">
        <v>8</v>
      </c>
      <c r="E182" s="169"/>
    </row>
    <row r="183">
      <c r="A183" s="76" t="s">
        <v>94</v>
      </c>
      <c r="B183" s="170" t="s">
        <v>95</v>
      </c>
      <c r="C183" s="170" t="s">
        <v>95</v>
      </c>
      <c r="E183" s="171"/>
    </row>
    <row r="184">
      <c r="A184" s="58" t="s">
        <v>96</v>
      </c>
      <c r="B184" s="175">
        <v>58.9558232931726</v>
      </c>
      <c r="C184" s="176">
        <v>74.554367201426</v>
      </c>
      <c r="D184" s="174" t="s">
        <v>98</v>
      </c>
      <c r="E184" s="33"/>
    </row>
    <row r="185">
      <c r="A185" s="58" t="s">
        <v>97</v>
      </c>
      <c r="B185" s="172">
        <v>58.6746987951807</v>
      </c>
      <c r="C185" s="173">
        <v>66.6131907308377</v>
      </c>
      <c r="E185" s="33"/>
      <c r="F185" s="174"/>
    </row>
    <row r="186">
      <c r="A186" s="68" t="s">
        <v>99</v>
      </c>
      <c r="B186" s="177">
        <v>58.7951807228915</v>
      </c>
      <c r="C186" s="178">
        <v>68.3333333333333</v>
      </c>
      <c r="E186" s="33"/>
    </row>
    <row r="187">
      <c r="A187" s="15" t="s">
        <v>100</v>
      </c>
      <c r="B187" s="179">
        <v>0.17553240740740741</v>
      </c>
      <c r="C187" s="179">
        <v>0.21377314814814816</v>
      </c>
    </row>
    <row r="188">
      <c r="B188" s="180" t="s">
        <v>101</v>
      </c>
      <c r="C188" s="180" t="s">
        <v>101</v>
      </c>
    </row>
    <row r="189">
      <c r="A189" s="7" t="s">
        <v>112</v>
      </c>
    </row>
    <row r="190">
      <c r="A190" s="73"/>
      <c r="B190" s="3" t="s">
        <v>7</v>
      </c>
      <c r="C190" s="168" t="s">
        <v>8</v>
      </c>
      <c r="E190" s="169"/>
    </row>
    <row r="191">
      <c r="A191" s="76" t="s">
        <v>94</v>
      </c>
      <c r="B191" s="170" t="s">
        <v>95</v>
      </c>
      <c r="C191" s="170" t="s">
        <v>95</v>
      </c>
      <c r="E191" s="171"/>
    </row>
    <row r="192">
      <c r="A192" s="58" t="s">
        <v>96</v>
      </c>
      <c r="B192" s="175">
        <v>58.1124497991967</v>
      </c>
      <c r="C192" s="176">
        <v>69.1622103386809</v>
      </c>
      <c r="D192" s="174" t="s">
        <v>98</v>
      </c>
      <c r="E192" s="33"/>
    </row>
    <row r="193">
      <c r="A193" s="58" t="s">
        <v>97</v>
      </c>
      <c r="B193" s="172">
        <v>57.2489959839357</v>
      </c>
      <c r="C193" s="173">
        <v>64.536541889483</v>
      </c>
      <c r="E193" s="33"/>
      <c r="F193" s="174"/>
    </row>
    <row r="194">
      <c r="A194" s="68" t="s">
        <v>99</v>
      </c>
      <c r="B194" s="177">
        <v>57.4899598393574</v>
      </c>
      <c r="C194" s="178">
        <v>67.4688057040998</v>
      </c>
      <c r="D194" s="174"/>
      <c r="E194" s="33"/>
    </row>
    <row r="195">
      <c r="A195" s="15" t="s">
        <v>100</v>
      </c>
      <c r="B195" s="179">
        <v>0.1833101851851852</v>
      </c>
      <c r="C195" s="179">
        <v>0.22483796296296296</v>
      </c>
    </row>
    <row r="196">
      <c r="A196" s="7"/>
      <c r="B196" s="180" t="s">
        <v>101</v>
      </c>
      <c r="C196" s="180" t="s">
        <v>101</v>
      </c>
    </row>
    <row r="197">
      <c r="A197" s="7" t="s">
        <v>113</v>
      </c>
    </row>
    <row r="198">
      <c r="A198" s="73"/>
      <c r="B198" s="3" t="s">
        <v>7</v>
      </c>
      <c r="C198" s="168" t="s">
        <v>8</v>
      </c>
    </row>
    <row r="199">
      <c r="A199" s="76" t="s">
        <v>94</v>
      </c>
      <c r="B199" s="170" t="s">
        <v>95</v>
      </c>
      <c r="C199" s="170" t="s">
        <v>95</v>
      </c>
    </row>
    <row r="200">
      <c r="A200" s="58" t="s">
        <v>96</v>
      </c>
      <c r="B200" s="172">
        <v>56.3453815261044</v>
      </c>
      <c r="C200" s="176">
        <v>54.2959001782531</v>
      </c>
      <c r="D200" s="174" t="s">
        <v>98</v>
      </c>
    </row>
    <row r="201">
      <c r="A201" s="58" t="s">
        <v>97</v>
      </c>
      <c r="B201" s="175">
        <v>57.289156626506</v>
      </c>
      <c r="C201" s="173">
        <v>48.680926916221</v>
      </c>
      <c r="D201" s="174" t="s">
        <v>98</v>
      </c>
    </row>
    <row r="202">
      <c r="A202" s="68" t="s">
        <v>99</v>
      </c>
      <c r="B202" s="177">
        <v>57.2088353413654</v>
      </c>
      <c r="C202" s="178">
        <v>48.0570409982174</v>
      </c>
      <c r="D202" s="174"/>
    </row>
    <row r="203">
      <c r="A203" s="15" t="s">
        <v>100</v>
      </c>
      <c r="B203" s="179">
        <v>0.4470601851851852</v>
      </c>
      <c r="C203" s="179">
        <v>0.2366550925925926</v>
      </c>
    </row>
    <row r="204">
      <c r="A204" s="7"/>
      <c r="B204" s="180" t="s">
        <v>101</v>
      </c>
      <c r="C204" s="180" t="s">
        <v>101</v>
      </c>
    </row>
    <row r="205">
      <c r="A205" s="191" t="s">
        <v>114</v>
      </c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</row>
    <row r="206">
      <c r="A206" s="7" t="s">
        <v>115</v>
      </c>
    </row>
    <row r="207">
      <c r="A207" s="73"/>
      <c r="B207" s="3" t="s">
        <v>7</v>
      </c>
      <c r="C207" s="168" t="s">
        <v>8</v>
      </c>
      <c r="D207" s="169"/>
      <c r="E207" s="169"/>
    </row>
    <row r="208">
      <c r="A208" s="76" t="s">
        <v>94</v>
      </c>
      <c r="B208" s="170" t="s">
        <v>95</v>
      </c>
      <c r="C208" s="170" t="s">
        <v>95</v>
      </c>
      <c r="D208" s="171"/>
      <c r="E208" s="171"/>
    </row>
    <row r="209">
      <c r="A209" s="58" t="s">
        <v>96</v>
      </c>
      <c r="B209" s="175">
        <v>58.3870967741935</v>
      </c>
      <c r="C209" s="109">
        <v>58.6071428571428</v>
      </c>
      <c r="D209" s="174" t="s">
        <v>98</v>
      </c>
      <c r="E209" s="193"/>
      <c r="F209" s="174"/>
    </row>
    <row r="210">
      <c r="A210" s="58" t="s">
        <v>97</v>
      </c>
      <c r="B210" s="172">
        <v>58.2862903225806</v>
      </c>
      <c r="C210" s="109">
        <v>63.8928571428571</v>
      </c>
      <c r="D210" s="174"/>
      <c r="E210" s="193"/>
      <c r="F210" s="174"/>
    </row>
    <row r="211">
      <c r="A211" s="68" t="s">
        <v>99</v>
      </c>
      <c r="B211" s="177">
        <v>58.3266129032258</v>
      </c>
      <c r="C211" s="194">
        <v>68.1160714285714</v>
      </c>
      <c r="D211" s="174" t="s">
        <v>98</v>
      </c>
      <c r="E211" s="193"/>
      <c r="F211" s="174"/>
    </row>
    <row r="212">
      <c r="A212" s="15" t="s">
        <v>100</v>
      </c>
      <c r="B212" s="179">
        <v>0.062094907407407404</v>
      </c>
      <c r="C212" s="179">
        <v>0.06221064814814815</v>
      </c>
      <c r="D212" s="46" t="s">
        <v>116</v>
      </c>
    </row>
    <row r="213">
      <c r="B213" s="180" t="s">
        <v>101</v>
      </c>
      <c r="C213" s="180" t="s">
        <v>101</v>
      </c>
    </row>
    <row r="214">
      <c r="A214" s="7" t="s">
        <v>117</v>
      </c>
    </row>
    <row r="215">
      <c r="A215" s="73"/>
      <c r="B215" s="3" t="s">
        <v>7</v>
      </c>
      <c r="C215" s="168" t="s">
        <v>8</v>
      </c>
      <c r="D215" s="169"/>
      <c r="E215" s="169"/>
    </row>
    <row r="216">
      <c r="A216" s="76" t="s">
        <v>94</v>
      </c>
      <c r="B216" s="170" t="s">
        <v>95</v>
      </c>
      <c r="C216" s="170" t="s">
        <v>95</v>
      </c>
      <c r="D216" s="171"/>
      <c r="E216" s="171"/>
    </row>
    <row r="217">
      <c r="A217" s="58" t="s">
        <v>96</v>
      </c>
      <c r="B217" s="98">
        <v>57.2782258064516</v>
      </c>
      <c r="C217" s="109">
        <v>50.2589285714285</v>
      </c>
      <c r="D217" s="174" t="s">
        <v>98</v>
      </c>
      <c r="E217" s="193"/>
      <c r="F217" s="174"/>
    </row>
    <row r="218">
      <c r="A218" s="58" t="s">
        <v>97</v>
      </c>
      <c r="B218" s="117">
        <v>57.1975806451612</v>
      </c>
      <c r="C218" s="109">
        <v>54.5357142857142</v>
      </c>
      <c r="D218" s="174"/>
      <c r="E218" s="193"/>
      <c r="F218" s="174"/>
    </row>
    <row r="219">
      <c r="A219" s="68" t="s">
        <v>99</v>
      </c>
      <c r="B219" s="91">
        <v>56.875</v>
      </c>
      <c r="C219" s="195">
        <v>57.5178571428571</v>
      </c>
      <c r="D219" s="174" t="s">
        <v>98</v>
      </c>
      <c r="E219" s="193"/>
      <c r="F219" s="174"/>
    </row>
    <row r="220">
      <c r="A220" s="15" t="s">
        <v>100</v>
      </c>
      <c r="B220" s="179">
        <v>0.0642361111111111</v>
      </c>
      <c r="C220" s="179">
        <v>0.061782407407407404</v>
      </c>
      <c r="D220" s="33"/>
    </row>
    <row r="221">
      <c r="A221" s="7"/>
      <c r="B221" s="180" t="s">
        <v>101</v>
      </c>
      <c r="C221" s="180" t="s">
        <v>101</v>
      </c>
    </row>
    <row r="222">
      <c r="A222" s="7" t="s">
        <v>118</v>
      </c>
    </row>
    <row r="223">
      <c r="A223" s="73"/>
      <c r="B223" s="3" t="s">
        <v>7</v>
      </c>
      <c r="C223" s="168" t="s">
        <v>8</v>
      </c>
      <c r="D223" s="169"/>
    </row>
    <row r="224">
      <c r="A224" s="76" t="s">
        <v>94</v>
      </c>
      <c r="B224" s="170" t="s">
        <v>95</v>
      </c>
      <c r="C224" s="170" t="s">
        <v>95</v>
      </c>
      <c r="D224" s="171"/>
    </row>
    <row r="225">
      <c r="A225" s="58" t="s">
        <v>96</v>
      </c>
      <c r="B225" s="98">
        <v>54.4354838709677</v>
      </c>
      <c r="C225" s="109">
        <v>57.8035714285714</v>
      </c>
      <c r="D225" s="174" t="s">
        <v>98</v>
      </c>
    </row>
    <row r="226">
      <c r="A226" s="58" t="s">
        <v>97</v>
      </c>
      <c r="B226" s="117">
        <v>53.3467741935483</v>
      </c>
      <c r="C226" s="109">
        <v>64.9910714285714</v>
      </c>
      <c r="D226" s="174"/>
    </row>
    <row r="227">
      <c r="A227" s="68" t="s">
        <v>99</v>
      </c>
      <c r="B227" s="91">
        <v>53.5483870967742</v>
      </c>
      <c r="C227" s="195">
        <v>68.0714285714285</v>
      </c>
      <c r="D227" s="174" t="s">
        <v>98</v>
      </c>
    </row>
    <row r="228">
      <c r="A228" s="15" t="s">
        <v>100</v>
      </c>
      <c r="B228" s="179">
        <v>0.3509375</v>
      </c>
      <c r="C228" s="179">
        <v>0.42515046296296294</v>
      </c>
      <c r="D228" s="33"/>
    </row>
    <row r="229">
      <c r="A229" s="7"/>
      <c r="B229" s="180" t="s">
        <v>101</v>
      </c>
      <c r="C229" s="180" t="s">
        <v>101</v>
      </c>
    </row>
    <row r="230">
      <c r="A230" s="7" t="s">
        <v>119</v>
      </c>
    </row>
    <row r="231">
      <c r="A231" s="73"/>
      <c r="B231" s="3" t="s">
        <v>7</v>
      </c>
      <c r="C231" s="168" t="s">
        <v>8</v>
      </c>
      <c r="E231" s="169"/>
    </row>
    <row r="232">
      <c r="A232" s="76" t="s">
        <v>94</v>
      </c>
      <c r="B232" s="170" t="s">
        <v>95</v>
      </c>
      <c r="C232" s="170" t="s">
        <v>95</v>
      </c>
      <c r="E232" s="171"/>
    </row>
    <row r="233">
      <c r="A233" s="58" t="s">
        <v>96</v>
      </c>
      <c r="B233" s="172">
        <v>55.8064516129032</v>
      </c>
      <c r="C233" s="118">
        <v>62.3214285714285</v>
      </c>
      <c r="D233" s="174" t="s">
        <v>98</v>
      </c>
      <c r="E233" s="193"/>
    </row>
    <row r="234">
      <c r="A234" s="58" t="s">
        <v>97</v>
      </c>
      <c r="B234" s="172">
        <v>59.1129032258064</v>
      </c>
      <c r="C234" s="109">
        <v>58.2410714285714</v>
      </c>
      <c r="D234" s="174"/>
      <c r="E234" s="193"/>
    </row>
    <row r="235">
      <c r="A235" s="68" t="s">
        <v>99</v>
      </c>
      <c r="B235" s="190">
        <v>59.9798387096774</v>
      </c>
      <c r="C235" s="112">
        <v>61.4464285714285</v>
      </c>
      <c r="D235" s="174" t="s">
        <v>98</v>
      </c>
      <c r="E235" s="193"/>
    </row>
    <row r="236">
      <c r="A236" s="196" t="s">
        <v>100</v>
      </c>
      <c r="B236" s="197">
        <v>0.06452546296296297</v>
      </c>
      <c r="C236" s="198">
        <v>0.06405092592592593</v>
      </c>
      <c r="D236" s="33"/>
    </row>
    <row r="237">
      <c r="B237" s="180" t="s">
        <v>101</v>
      </c>
      <c r="C237" s="180" t="s">
        <v>101</v>
      </c>
    </row>
    <row r="238" ht="1.5" customHeight="1">
      <c r="A238" s="7" t="s">
        <v>120</v>
      </c>
    </row>
    <row r="239">
      <c r="A239" s="7" t="s">
        <v>121</v>
      </c>
      <c r="B239" s="2"/>
      <c r="C239" s="169"/>
      <c r="E239" s="169"/>
    </row>
    <row r="240">
      <c r="A240" s="73"/>
      <c r="B240" s="3" t="s">
        <v>7</v>
      </c>
      <c r="C240" s="168" t="s">
        <v>8</v>
      </c>
      <c r="E240" s="169"/>
    </row>
    <row r="241">
      <c r="A241" s="76" t="s">
        <v>94</v>
      </c>
      <c r="B241" s="170" t="s">
        <v>95</v>
      </c>
      <c r="C241" s="170" t="s">
        <v>95</v>
      </c>
      <c r="E241" s="171"/>
    </row>
    <row r="242">
      <c r="A242" s="58" t="s">
        <v>96</v>
      </c>
      <c r="B242" s="199">
        <v>55.1008064516129</v>
      </c>
      <c r="C242" s="109">
        <v>58.5982142857142</v>
      </c>
      <c r="D242" s="174"/>
      <c r="E242" s="193"/>
      <c r="F242" s="174"/>
    </row>
    <row r="243">
      <c r="A243" s="58" t="s">
        <v>97</v>
      </c>
      <c r="B243" s="199">
        <v>58.8709677419354</v>
      </c>
      <c r="C243" s="109">
        <v>55.0625</v>
      </c>
      <c r="D243" s="174"/>
      <c r="E243" s="193"/>
      <c r="F243" s="174"/>
    </row>
    <row r="244">
      <c r="A244" s="68" t="s">
        <v>99</v>
      </c>
      <c r="B244" s="200">
        <v>59.2943548387096</v>
      </c>
      <c r="C244" s="194">
        <v>58.9375</v>
      </c>
      <c r="D244" s="174" t="s">
        <v>98</v>
      </c>
      <c r="E244" s="193"/>
      <c r="F244" s="174"/>
    </row>
    <row r="245">
      <c r="A245" s="15" t="s">
        <v>100</v>
      </c>
      <c r="B245" s="179">
        <v>0.06966435185185185</v>
      </c>
      <c r="C245" s="179">
        <v>0.06521990740740741</v>
      </c>
      <c r="D245" s="33"/>
    </row>
    <row r="246">
      <c r="B246" s="180" t="s">
        <v>101</v>
      </c>
      <c r="C246" s="180" t="s">
        <v>101</v>
      </c>
      <c r="F246" s="174"/>
    </row>
    <row r="247">
      <c r="A247" s="7" t="s">
        <v>122</v>
      </c>
      <c r="F247" s="174"/>
    </row>
    <row r="248">
      <c r="A248" s="73"/>
      <c r="B248" s="3" t="s">
        <v>7</v>
      </c>
      <c r="C248" s="168" t="s">
        <v>8</v>
      </c>
    </row>
    <row r="249">
      <c r="A249" s="76" t="s">
        <v>94</v>
      </c>
      <c r="B249" s="170"/>
      <c r="C249" s="170"/>
    </row>
    <row r="250">
      <c r="A250" s="58" t="s">
        <v>96</v>
      </c>
      <c r="B250" s="199">
        <v>52.9435483870967</v>
      </c>
      <c r="C250" s="118">
        <v>55.9017857142857</v>
      </c>
      <c r="D250" s="174" t="s">
        <v>98</v>
      </c>
    </row>
    <row r="251">
      <c r="A251" s="58" t="s">
        <v>97</v>
      </c>
      <c r="B251" s="201">
        <v>55.8266129032258</v>
      </c>
      <c r="C251" s="109">
        <v>53.5178571428571</v>
      </c>
      <c r="D251" s="174" t="s">
        <v>98</v>
      </c>
    </row>
    <row r="252">
      <c r="A252" s="68" t="s">
        <v>99</v>
      </c>
      <c r="B252" s="202">
        <v>55.8064516129032</v>
      </c>
      <c r="C252" s="112">
        <v>54.2767857142857</v>
      </c>
      <c r="D252" s="174"/>
    </row>
    <row r="253">
      <c r="A253" s="15" t="s">
        <v>100</v>
      </c>
      <c r="B253" s="179">
        <v>0.46855324074074073</v>
      </c>
      <c r="C253" s="179">
        <v>0.6801157407407408</v>
      </c>
      <c r="D253" s="33"/>
      <c r="E253" s="33"/>
    </row>
    <row r="254">
      <c r="B254" s="180" t="s">
        <v>101</v>
      </c>
      <c r="C254" s="180" t="s">
        <v>101</v>
      </c>
    </row>
    <row r="255">
      <c r="A255" s="7"/>
    </row>
    <row r="256">
      <c r="A256" s="7"/>
      <c r="B256" s="2"/>
      <c r="D256" s="169"/>
    </row>
    <row r="257">
      <c r="A257" s="7"/>
      <c r="B257" s="171"/>
      <c r="C257" s="171"/>
      <c r="D257" s="171"/>
      <c r="E257" s="171"/>
    </row>
    <row r="258">
      <c r="A258" s="7"/>
      <c r="B258" s="149"/>
      <c r="C258" s="193"/>
      <c r="D258" s="136"/>
      <c r="E258" s="193"/>
      <c r="F258" s="174"/>
    </row>
    <row r="259">
      <c r="A259" s="7"/>
      <c r="B259" s="149"/>
      <c r="C259" s="193"/>
      <c r="D259" s="136"/>
      <c r="E259" s="193"/>
      <c r="F259" s="174"/>
    </row>
    <row r="260">
      <c r="A260" s="7"/>
      <c r="B260" s="13"/>
      <c r="C260" s="193"/>
      <c r="D260" s="157"/>
      <c r="E260" s="193"/>
      <c r="F260" s="174"/>
    </row>
    <row r="261">
      <c r="B261" s="33"/>
      <c r="C261" s="33"/>
      <c r="D261" s="33"/>
      <c r="E261" s="33"/>
    </row>
  </sheetData>
  <mergeCells count="43">
    <mergeCell ref="F15:F16"/>
    <mergeCell ref="G15:H15"/>
    <mergeCell ref="I15:J15"/>
    <mergeCell ref="A2:C2"/>
    <mergeCell ref="E2:G2"/>
    <mergeCell ref="A3:B3"/>
    <mergeCell ref="E3:F3"/>
    <mergeCell ref="A8:E8"/>
    <mergeCell ref="F9:H9"/>
    <mergeCell ref="A15:D15"/>
    <mergeCell ref="A17:A19"/>
    <mergeCell ref="A20:A22"/>
    <mergeCell ref="A24:D24"/>
    <mergeCell ref="A26:A28"/>
    <mergeCell ref="A29:A31"/>
    <mergeCell ref="A33:D33"/>
    <mergeCell ref="A35:A37"/>
    <mergeCell ref="A56:A58"/>
    <mergeCell ref="A62:A64"/>
    <mergeCell ref="A65:A67"/>
    <mergeCell ref="A69:A70"/>
    <mergeCell ref="B69:B70"/>
    <mergeCell ref="C69:G69"/>
    <mergeCell ref="I69:N69"/>
    <mergeCell ref="A94:G94"/>
    <mergeCell ref="A98:G98"/>
    <mergeCell ref="A102:G102"/>
    <mergeCell ref="A71:A73"/>
    <mergeCell ref="A74:A76"/>
    <mergeCell ref="B80:D80"/>
    <mergeCell ref="E80:G80"/>
    <mergeCell ref="A82:G82"/>
    <mergeCell ref="A86:G86"/>
    <mergeCell ref="A90:G90"/>
    <mergeCell ref="B256:C256"/>
    <mergeCell ref="D256:E256"/>
    <mergeCell ref="A38:A40"/>
    <mergeCell ref="A42:D42"/>
    <mergeCell ref="A44:A46"/>
    <mergeCell ref="A47:A49"/>
    <mergeCell ref="A51:D51"/>
    <mergeCell ref="A53:A55"/>
    <mergeCell ref="A60:D6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7" max="7" width="15.43"/>
    <col customWidth="1" min="8" max="8" width="16.57"/>
    <col customWidth="1" min="12" max="26" width="17.57"/>
  </cols>
  <sheetData>
    <row r="1">
      <c r="A1" s="77" t="s">
        <v>123</v>
      </c>
      <c r="B1" s="12"/>
      <c r="C1" s="12"/>
      <c r="D1" s="12"/>
      <c r="E1" s="12"/>
      <c r="F1" s="12"/>
      <c r="G1" s="12"/>
      <c r="H1" s="12"/>
      <c r="I1" s="12"/>
      <c r="J1" s="12"/>
      <c r="K1" s="46"/>
    </row>
    <row r="2">
      <c r="A2" s="78" t="s">
        <v>49</v>
      </c>
      <c r="B2" s="4"/>
      <c r="C2" s="5"/>
      <c r="D2" s="12"/>
      <c r="E2" s="78" t="s">
        <v>124</v>
      </c>
      <c r="F2" s="4"/>
      <c r="G2" s="5"/>
      <c r="H2" s="12"/>
      <c r="I2" s="12"/>
      <c r="J2" s="12"/>
      <c r="K2" s="46"/>
    </row>
    <row r="3">
      <c r="A3" s="78" t="s">
        <v>51</v>
      </c>
      <c r="B3" s="5"/>
      <c r="C3" s="79">
        <v>4980.0</v>
      </c>
      <c r="D3" s="12"/>
      <c r="E3" s="78" t="s">
        <v>51</v>
      </c>
      <c r="F3" s="5"/>
      <c r="G3" s="80">
        <v>11220.0</v>
      </c>
      <c r="H3" s="12"/>
      <c r="I3" s="12"/>
      <c r="J3" s="12"/>
      <c r="K3" s="46"/>
    </row>
    <row r="4">
      <c r="A4" s="78" t="s">
        <v>125</v>
      </c>
      <c r="B4" s="5"/>
      <c r="C4" s="80">
        <v>3486.0</v>
      </c>
      <c r="D4" s="12"/>
      <c r="E4" s="78" t="s">
        <v>125</v>
      </c>
      <c r="F4" s="5"/>
      <c r="G4" s="80">
        <v>7854.0</v>
      </c>
      <c r="H4" s="12"/>
      <c r="I4" s="12"/>
      <c r="J4" s="12"/>
      <c r="K4" s="46"/>
    </row>
    <row r="5">
      <c r="A5" s="78" t="s">
        <v>126</v>
      </c>
      <c r="B5" s="5"/>
      <c r="C5" s="80">
        <v>1494.0</v>
      </c>
      <c r="D5" s="12"/>
      <c r="E5" s="78" t="s">
        <v>126</v>
      </c>
      <c r="F5" s="5"/>
      <c r="G5" s="80">
        <v>3366.0</v>
      </c>
      <c r="H5" s="12"/>
      <c r="I5" s="12"/>
      <c r="J5" s="12"/>
      <c r="K5" s="46"/>
    </row>
    <row r="6">
      <c r="A6" s="12"/>
      <c r="B6" s="12"/>
      <c r="C6" s="12"/>
      <c r="D6" s="12"/>
      <c r="E6" s="81"/>
      <c r="F6" s="12"/>
      <c r="G6" s="12"/>
      <c r="H6" s="12"/>
      <c r="I6" s="12"/>
      <c r="J6" s="12"/>
      <c r="K6" s="46"/>
    </row>
    <row r="7">
      <c r="A7" s="82"/>
      <c r="B7" s="82" t="s">
        <v>127</v>
      </c>
      <c r="C7" s="82" t="s">
        <v>128</v>
      </c>
      <c r="D7" s="82" t="s">
        <v>129</v>
      </c>
      <c r="E7" s="82" t="s">
        <v>130</v>
      </c>
      <c r="F7" s="83" t="s">
        <v>5</v>
      </c>
      <c r="G7" s="82" t="s">
        <v>131</v>
      </c>
      <c r="H7" s="12"/>
      <c r="I7" s="12"/>
      <c r="K7" s="46"/>
    </row>
    <row r="8">
      <c r="A8" s="82" t="s">
        <v>56</v>
      </c>
      <c r="B8" s="80">
        <v>10.0</v>
      </c>
      <c r="C8" s="80">
        <v>5.0</v>
      </c>
      <c r="D8" s="80">
        <v>3.0</v>
      </c>
      <c r="E8" s="80">
        <v>3.0</v>
      </c>
      <c r="F8" s="15">
        <v>2.0</v>
      </c>
      <c r="G8" s="82">
        <f>B8*C8*D8*E8*F8</f>
        <v>900</v>
      </c>
      <c r="H8" s="12"/>
      <c r="I8" s="12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</row>
    <row r="9">
      <c r="A9" s="12"/>
      <c r="B9" s="12"/>
      <c r="C9" s="12"/>
      <c r="D9" s="12"/>
      <c r="E9" s="46"/>
      <c r="F9" s="12"/>
      <c r="G9" s="12"/>
      <c r="H9" s="12"/>
      <c r="I9" s="12"/>
      <c r="J9" s="203"/>
    </row>
    <row r="10">
      <c r="A10" s="78" t="s">
        <v>132</v>
      </c>
      <c r="B10" s="4"/>
      <c r="C10" s="5"/>
      <c r="D10" s="12"/>
      <c r="E10" s="46"/>
      <c r="F10" s="12"/>
      <c r="G10" s="12"/>
      <c r="H10" s="12"/>
      <c r="I10" s="12"/>
      <c r="J10" s="203"/>
    </row>
    <row r="11">
      <c r="A11" s="78" t="s">
        <v>58</v>
      </c>
      <c r="B11" s="78" t="s">
        <v>7</v>
      </c>
      <c r="C11" s="82" t="s">
        <v>8</v>
      </c>
      <c r="D11" s="12"/>
      <c r="E11" s="46"/>
      <c r="F11" s="12"/>
      <c r="G11" s="12"/>
      <c r="H11" s="12"/>
      <c r="I11" s="12"/>
      <c r="J11" s="204"/>
      <c r="K11" s="205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84" t="s">
        <v>60</v>
      </c>
      <c r="B12" s="206">
        <v>0.9743975890000002</v>
      </c>
      <c r="C12" s="207">
        <v>0.9914438500000001</v>
      </c>
      <c r="D12" s="12"/>
      <c r="E12" s="46"/>
      <c r="F12" s="12"/>
      <c r="G12" s="12"/>
      <c r="H12" s="12"/>
      <c r="I12" s="12"/>
      <c r="J12" s="204"/>
      <c r="K12" s="205"/>
      <c r="L12" s="3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4" t="s">
        <v>62</v>
      </c>
      <c r="B13" s="208">
        <v>0.9755020090000002</v>
      </c>
      <c r="C13" s="209">
        <v>0.9907308380000002</v>
      </c>
      <c r="D13" s="12"/>
      <c r="E13" s="46"/>
      <c r="F13" s="12"/>
      <c r="G13" s="12"/>
      <c r="H13" s="12"/>
      <c r="I13" s="12"/>
      <c r="J13" s="204"/>
      <c r="K13" s="205"/>
      <c r="L13" s="205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90" t="s">
        <v>133</v>
      </c>
      <c r="B14" s="210">
        <v>0.9747991980000001</v>
      </c>
      <c r="C14" s="211">
        <v>0.9920231740000001</v>
      </c>
      <c r="D14" s="12"/>
      <c r="E14" s="46"/>
      <c r="F14" s="12"/>
      <c r="G14" s="12"/>
      <c r="H14" s="12"/>
      <c r="I14" s="12"/>
      <c r="J14" s="204"/>
      <c r="K14" s="205"/>
      <c r="L14" s="205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12"/>
      <c r="B15" s="12"/>
      <c r="C15" s="12"/>
      <c r="D15" s="12"/>
      <c r="E15" s="46"/>
      <c r="F15" s="12"/>
      <c r="G15" s="12"/>
      <c r="H15" s="12"/>
      <c r="I15" s="12"/>
      <c r="J15" s="204"/>
      <c r="K15" s="205"/>
      <c r="L15" s="205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78" t="s">
        <v>134</v>
      </c>
      <c r="B16" s="4"/>
      <c r="C16" s="4"/>
      <c r="D16" s="4"/>
      <c r="E16" s="4"/>
      <c r="F16" s="4"/>
      <c r="G16" s="5"/>
      <c r="H16" s="12"/>
      <c r="I16" s="12"/>
      <c r="J16" s="12"/>
    </row>
    <row r="17">
      <c r="A17" s="212" t="s">
        <v>41</v>
      </c>
      <c r="B17" s="213" t="s">
        <v>52</v>
      </c>
      <c r="C17" s="214" t="s">
        <v>135</v>
      </c>
      <c r="D17" s="215" t="s">
        <v>136</v>
      </c>
      <c r="E17" s="216" t="s">
        <v>6</v>
      </c>
      <c r="F17" s="17" t="s">
        <v>137</v>
      </c>
      <c r="G17" s="217" t="s">
        <v>138</v>
      </c>
      <c r="H17" s="12"/>
      <c r="I17" s="12"/>
      <c r="J17" s="12"/>
    </row>
    <row r="18">
      <c r="A18" s="94" t="s">
        <v>7</v>
      </c>
      <c r="B18" s="94" t="s">
        <v>60</v>
      </c>
      <c r="C18" s="96">
        <v>4.0</v>
      </c>
      <c r="D18" s="218">
        <v>3.0E-5</v>
      </c>
      <c r="E18" s="219">
        <v>0.9743975890000002</v>
      </c>
      <c r="F18" s="220">
        <v>0.01770949074074074</v>
      </c>
      <c r="G18" s="221">
        <v>1.4939004629629635</v>
      </c>
      <c r="H18" s="12"/>
      <c r="I18" s="12"/>
      <c r="J18" s="12"/>
    </row>
    <row r="19">
      <c r="A19" s="100"/>
      <c r="B19" s="84" t="s">
        <v>62</v>
      </c>
      <c r="C19" s="84">
        <v>4.0</v>
      </c>
      <c r="D19" s="222">
        <v>1.0E-5</v>
      </c>
      <c r="E19" s="223">
        <v>0.9755020090000002</v>
      </c>
      <c r="F19" s="224">
        <v>0.03840277777777778</v>
      </c>
      <c r="G19" s="225">
        <v>3.5197453703703707</v>
      </c>
      <c r="H19" s="12" t="s">
        <v>98</v>
      </c>
      <c r="I19" s="12"/>
      <c r="J19" s="12"/>
    </row>
    <row r="20">
      <c r="A20" s="104"/>
      <c r="B20" s="90" t="s">
        <v>64</v>
      </c>
      <c r="C20" s="105">
        <v>4.0</v>
      </c>
      <c r="D20" s="226">
        <v>1.0E-5</v>
      </c>
      <c r="E20" s="227">
        <v>0.9747991980000001</v>
      </c>
      <c r="F20" s="228">
        <v>0.03928703703703704</v>
      </c>
      <c r="G20" s="229">
        <v>3.131446759259259</v>
      </c>
      <c r="H20" s="12"/>
      <c r="I20" s="12"/>
      <c r="J20" s="12"/>
    </row>
    <row r="21">
      <c r="A21" s="94" t="s">
        <v>72</v>
      </c>
      <c r="B21" s="84" t="s">
        <v>60</v>
      </c>
      <c r="C21" s="101">
        <v>4.0</v>
      </c>
      <c r="D21" s="230">
        <v>1.0E-5</v>
      </c>
      <c r="E21" s="231">
        <v>0.9914438500000001</v>
      </c>
      <c r="F21" s="232">
        <v>0.022539351851851852</v>
      </c>
      <c r="G21" s="233">
        <v>2.661921296296297</v>
      </c>
      <c r="H21" s="12"/>
      <c r="I21" s="12"/>
      <c r="J21" s="12"/>
    </row>
    <row r="22">
      <c r="A22" s="100"/>
      <c r="B22" s="84" t="s">
        <v>62</v>
      </c>
      <c r="C22" s="101">
        <v>2.0</v>
      </c>
      <c r="D22" s="230">
        <v>1.0E-5</v>
      </c>
      <c r="E22" s="234">
        <v>0.9907308380000002</v>
      </c>
      <c r="F22" s="233">
        <v>0.030456018518518518</v>
      </c>
      <c r="G22" s="233">
        <v>5.821574074074073</v>
      </c>
      <c r="H22" s="12"/>
      <c r="I22" s="12"/>
      <c r="J22" s="12"/>
    </row>
    <row r="23">
      <c r="A23" s="104"/>
      <c r="B23" s="90" t="s">
        <v>64</v>
      </c>
      <c r="C23" s="105">
        <v>4.0</v>
      </c>
      <c r="D23" s="235">
        <v>1.0E-5</v>
      </c>
      <c r="E23" s="236">
        <v>0.9920231740000001</v>
      </c>
      <c r="F23" s="237">
        <v>0.060342592592592594</v>
      </c>
      <c r="G23" s="238">
        <v>5.782337962962969</v>
      </c>
      <c r="H23" s="12" t="s">
        <v>98</v>
      </c>
      <c r="I23" s="12"/>
      <c r="J23" s="12"/>
    </row>
    <row r="24">
      <c r="A24" s="12"/>
      <c r="B24" s="12"/>
      <c r="C24" s="12"/>
      <c r="D24" s="12"/>
      <c r="E24" s="46"/>
      <c r="F24" s="12"/>
      <c r="G24" s="12"/>
      <c r="H24" s="12"/>
      <c r="I24" s="12"/>
      <c r="J24" s="12"/>
    </row>
    <row r="25">
      <c r="A25" s="239" t="s">
        <v>92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</row>
    <row r="26">
      <c r="J26" s="46"/>
      <c r="K26" s="46"/>
    </row>
    <row r="27">
      <c r="A27" s="78" t="s">
        <v>139</v>
      </c>
      <c r="B27" s="4"/>
      <c r="C27" s="4"/>
      <c r="D27" s="5"/>
      <c r="E27" s="46" t="s">
        <v>140</v>
      </c>
      <c r="F27" s="12"/>
      <c r="G27" s="78" t="s">
        <v>141</v>
      </c>
      <c r="H27" s="4"/>
      <c r="I27" s="4"/>
      <c r="J27" s="5"/>
      <c r="K27" s="46" t="s">
        <v>140</v>
      </c>
    </row>
    <row r="28">
      <c r="A28" s="196" t="s">
        <v>135</v>
      </c>
      <c r="B28" s="240" t="s">
        <v>142</v>
      </c>
      <c r="C28" s="241" t="s">
        <v>6</v>
      </c>
      <c r="D28" s="240" t="s">
        <v>137</v>
      </c>
      <c r="F28" s="7"/>
      <c r="G28" s="76" t="s">
        <v>135</v>
      </c>
      <c r="H28" s="17" t="s">
        <v>142</v>
      </c>
      <c r="I28" s="241" t="s">
        <v>6</v>
      </c>
      <c r="J28" s="240" t="s">
        <v>137</v>
      </c>
    </row>
    <row r="29">
      <c r="A29" s="242">
        <v>2.0</v>
      </c>
      <c r="B29" s="243">
        <v>1.0E-5</v>
      </c>
      <c r="C29" s="244">
        <f t="shared" ref="C29:D29" si="1">AVERAGE(D50:D59)</f>
        <v>0.961947792</v>
      </c>
      <c r="D29" s="245">
        <f t="shared" si="1"/>
        <v>0.008540509259</v>
      </c>
      <c r="F29" s="46"/>
      <c r="G29" s="73">
        <v>2.0</v>
      </c>
      <c r="H29" s="246">
        <v>1.0E-5</v>
      </c>
      <c r="I29" s="247">
        <f t="shared" ref="I29:J29" si="2">AVERAGE(J50:J59)</f>
        <v>0.988279857</v>
      </c>
      <c r="J29" s="248">
        <f t="shared" si="2"/>
        <v>0.0112650463</v>
      </c>
    </row>
    <row r="30">
      <c r="A30" s="249">
        <v>2.0</v>
      </c>
      <c r="B30" s="250">
        <v>2.0E-5</v>
      </c>
      <c r="C30" s="251">
        <f t="shared" ref="C30:D30" si="3">AVERAGE(D60:D69)</f>
        <v>0.963152611</v>
      </c>
      <c r="D30" s="252">
        <f t="shared" si="3"/>
        <v>0.00850462963</v>
      </c>
      <c r="F30" s="46"/>
      <c r="G30" s="59">
        <v>2.0</v>
      </c>
      <c r="H30" s="253">
        <v>2.0E-5</v>
      </c>
      <c r="I30" s="254">
        <f t="shared" ref="I30:J30" si="4">AVERAGE(J60:J69)</f>
        <v>0.98765597</v>
      </c>
      <c r="J30" s="255">
        <f t="shared" si="4"/>
        <v>0.01108333333</v>
      </c>
    </row>
    <row r="31">
      <c r="A31" s="59">
        <v>2.0</v>
      </c>
      <c r="B31" s="253">
        <v>3.0E-5</v>
      </c>
      <c r="C31" s="205">
        <f t="shared" ref="C31:D31" si="5">AVERAGE(D70:D79)</f>
        <v>0.960742972</v>
      </c>
      <c r="D31" s="255">
        <f t="shared" si="5"/>
        <v>0.008512731481</v>
      </c>
      <c r="F31" s="46"/>
      <c r="G31" s="59">
        <v>2.0</v>
      </c>
      <c r="H31" s="253">
        <v>3.0E-5</v>
      </c>
      <c r="I31" s="254">
        <f t="shared" ref="I31:J31" si="6">AVERAGE(J70:J79)</f>
        <v>0.984937613</v>
      </c>
      <c r="J31" s="255">
        <f t="shared" si="6"/>
        <v>0.0111099537</v>
      </c>
    </row>
    <row r="32">
      <c r="A32" s="59">
        <v>2.0</v>
      </c>
      <c r="B32" s="253">
        <v>4.0E-5</v>
      </c>
      <c r="C32" s="205">
        <f t="shared" ref="C32:D32" si="7">AVERAGE(D80:D89)</f>
        <v>0.959839356</v>
      </c>
      <c r="D32" s="255">
        <f t="shared" si="7"/>
        <v>0.005354166667</v>
      </c>
      <c r="F32" s="46"/>
      <c r="G32" s="59">
        <v>2.0</v>
      </c>
      <c r="H32" s="253">
        <v>4.0E-5</v>
      </c>
      <c r="I32" s="254">
        <f t="shared" ref="I32:J32" si="8">AVERAGE(J80:J89)</f>
        <v>0.983556149</v>
      </c>
      <c r="J32" s="255">
        <f t="shared" si="8"/>
        <v>0.01103587963</v>
      </c>
    </row>
    <row r="33">
      <c r="A33" s="69">
        <v>2.0</v>
      </c>
      <c r="B33" s="256">
        <v>5.0E-5</v>
      </c>
      <c r="C33" s="257">
        <f t="shared" ref="C33:D33" si="9">AVERAGE(D90:D99)</f>
        <v>0.940863454</v>
      </c>
      <c r="D33" s="258">
        <f t="shared" si="9"/>
        <v>0.005363425926</v>
      </c>
      <c r="F33" s="46"/>
      <c r="G33" s="69">
        <v>2.0</v>
      </c>
      <c r="H33" s="256">
        <v>5.0E-5</v>
      </c>
      <c r="I33" s="259">
        <f t="shared" ref="I33:J33" si="10">AVERAGE(J90:J99)</f>
        <v>0.974777184</v>
      </c>
      <c r="J33" s="258">
        <f t="shared" si="10"/>
        <v>0.01142824074</v>
      </c>
    </row>
    <row r="34">
      <c r="A34" s="260">
        <v>3.0</v>
      </c>
      <c r="B34" s="261">
        <v>1.0E-5</v>
      </c>
      <c r="C34" s="262">
        <f t="shared" ref="C34:D34" si="11">AVERAGE(D100:D109)</f>
        <v>0.972088352</v>
      </c>
      <c r="D34" s="263">
        <f t="shared" si="11"/>
        <v>0.008201388889</v>
      </c>
      <c r="F34" s="46"/>
      <c r="G34" s="73">
        <v>3.0</v>
      </c>
      <c r="H34" s="246">
        <v>1.0E-5</v>
      </c>
      <c r="I34" s="247">
        <f>AVERAGE(J55:J64)</f>
        <v>0.988859178</v>
      </c>
      <c r="J34" s="264">
        <f>AVERAGE(K100:K109)</f>
        <v>0.02363425926</v>
      </c>
    </row>
    <row r="35">
      <c r="A35" s="59">
        <v>3.0</v>
      </c>
      <c r="B35" s="253">
        <v>2.0E-5</v>
      </c>
      <c r="C35" s="32">
        <f t="shared" ref="C35:D35" si="12">AVERAGE(D110:D119)</f>
        <v>0.967971886</v>
      </c>
      <c r="D35" s="265">
        <f t="shared" si="12"/>
        <v>0.008172453704</v>
      </c>
      <c r="F35" s="46"/>
      <c r="G35" s="59">
        <v>3.0</v>
      </c>
      <c r="H35" s="253">
        <v>2.0E-5</v>
      </c>
      <c r="I35" s="254">
        <f>AVERAGE(J65:J74)</f>
        <v>0.985115865</v>
      </c>
      <c r="J35" s="265">
        <f>AVERAGE(K110:K119)</f>
        <v>0.01671759259</v>
      </c>
    </row>
    <row r="36">
      <c r="A36" s="59">
        <v>3.0</v>
      </c>
      <c r="B36" s="253">
        <v>3.0E-5</v>
      </c>
      <c r="C36" s="205">
        <f t="shared" ref="C36:D36" si="13">AVERAGE(D120:D129)</f>
        <v>0.969176707</v>
      </c>
      <c r="D36" s="255">
        <f t="shared" si="13"/>
        <v>0.008358796296</v>
      </c>
      <c r="F36" s="46"/>
      <c r="G36" s="59">
        <v>3.0</v>
      </c>
      <c r="H36" s="253">
        <v>3.0E-5</v>
      </c>
      <c r="I36" s="254">
        <f>AVERAGE(J75:J84)</f>
        <v>0.985160428</v>
      </c>
      <c r="J36" s="255">
        <f>AVERAGE(K120:K129)</f>
        <v>0.01800578704</v>
      </c>
    </row>
    <row r="37">
      <c r="A37" s="59">
        <v>3.0</v>
      </c>
      <c r="B37" s="253">
        <v>4.0E-5</v>
      </c>
      <c r="C37" s="205">
        <f t="shared" ref="C37:D37" si="14">AVERAGE(D130:D139)</f>
        <v>0.960140563</v>
      </c>
      <c r="D37" s="255">
        <f t="shared" si="14"/>
        <v>0.008553240741</v>
      </c>
      <c r="F37" s="46"/>
      <c r="G37" s="59">
        <v>3.0</v>
      </c>
      <c r="H37" s="253">
        <v>4.0E-5</v>
      </c>
      <c r="I37" s="254">
        <f>AVERAGE(J85:J94)</f>
        <v>0.980436721</v>
      </c>
      <c r="J37" s="255">
        <f>AVERAGE(K130:K139)</f>
        <v>0.02341898148</v>
      </c>
    </row>
    <row r="38">
      <c r="A38" s="69">
        <v>3.0</v>
      </c>
      <c r="B38" s="256">
        <v>5.0E-5</v>
      </c>
      <c r="C38" s="205">
        <f t="shared" ref="C38:D38" si="15">AVERAGE(D140:D149)</f>
        <v>0.953413654</v>
      </c>
      <c r="D38" s="255">
        <f t="shared" si="15"/>
        <v>0.008784722222</v>
      </c>
      <c r="F38" s="46"/>
      <c r="G38" s="59">
        <v>3.0</v>
      </c>
      <c r="H38" s="253">
        <v>5.0E-5</v>
      </c>
      <c r="I38" s="259">
        <f>AVERAGE(J95:J104)</f>
        <v>0.981060605</v>
      </c>
      <c r="J38" s="255">
        <f>AVERAGE(K140:K149)</f>
        <v>0.01830208333</v>
      </c>
    </row>
    <row r="39">
      <c r="A39" s="242">
        <v>4.0</v>
      </c>
      <c r="B39" s="243">
        <v>1.0E-5</v>
      </c>
      <c r="C39" s="266">
        <f t="shared" ref="C39:D39" si="16">AVERAGE(D150:D159)</f>
        <v>0.973895583</v>
      </c>
      <c r="D39" s="267">
        <f t="shared" si="16"/>
        <v>0.01118518519</v>
      </c>
      <c r="F39" s="46"/>
      <c r="G39" s="73">
        <v>4.0</v>
      </c>
      <c r="H39" s="246">
        <v>1.0E-5</v>
      </c>
      <c r="I39" s="268">
        <f t="shared" ref="I39:J39" si="17">AVERAGE(J150:J159)</f>
        <v>0.99144385</v>
      </c>
      <c r="J39" s="264">
        <f t="shared" si="17"/>
        <v>0.02253935185</v>
      </c>
    </row>
    <row r="40">
      <c r="A40" s="59">
        <v>4.0</v>
      </c>
      <c r="B40" s="253">
        <v>2.0E-5</v>
      </c>
      <c r="C40" s="32">
        <f t="shared" ref="C40:D40" si="18">AVERAGE(D160:D169)</f>
        <v>0.971887551</v>
      </c>
      <c r="D40" s="265">
        <f t="shared" si="18"/>
        <v>0.01690972222</v>
      </c>
      <c r="F40" s="46"/>
      <c r="G40" s="59">
        <v>4.0</v>
      </c>
      <c r="H40" s="253">
        <v>2.0E-5</v>
      </c>
      <c r="I40" s="269">
        <f t="shared" ref="I40:J40" si="19">AVERAGE(J160:J169)</f>
        <v>0.9907754</v>
      </c>
      <c r="J40" s="265">
        <f t="shared" si="19"/>
        <v>0.0220474537</v>
      </c>
    </row>
    <row r="41">
      <c r="A41" s="58">
        <v>4.0</v>
      </c>
      <c r="B41" s="270">
        <v>3.0E-5</v>
      </c>
      <c r="C41" s="271">
        <f t="shared" ref="C41:D41" si="20">AVERAGE(D170:D179)</f>
        <v>0.974397589</v>
      </c>
      <c r="D41" s="272">
        <f t="shared" si="20"/>
        <v>0.01770949074</v>
      </c>
      <c r="F41" s="46"/>
      <c r="G41" s="59">
        <v>4.0</v>
      </c>
      <c r="H41" s="253">
        <v>3.0E-5</v>
      </c>
      <c r="I41" s="269">
        <f t="shared" ref="I41:J41" si="21">AVERAGE(J170:J179)</f>
        <v>0.988324421</v>
      </c>
      <c r="J41" s="265">
        <f t="shared" si="21"/>
        <v>0.02250694444</v>
      </c>
    </row>
    <row r="42">
      <c r="A42" s="59">
        <v>4.0</v>
      </c>
      <c r="B42" s="253">
        <v>4.0E-5</v>
      </c>
      <c r="C42" s="32">
        <f t="shared" ref="C42:D42" si="22">AVERAGE(D180:D189)</f>
        <v>0.964056226</v>
      </c>
      <c r="D42" s="265">
        <f t="shared" si="22"/>
        <v>0.01080439815</v>
      </c>
      <c r="F42" s="46"/>
      <c r="G42" s="59">
        <v>4.0</v>
      </c>
      <c r="H42" s="253">
        <v>4.0E-5</v>
      </c>
      <c r="I42" s="269">
        <f t="shared" ref="I42:J42" si="23">AVERAGE(J180:J189)</f>
        <v>0.986051694</v>
      </c>
      <c r="J42" s="265">
        <f t="shared" si="23"/>
        <v>0.02122453704</v>
      </c>
    </row>
    <row r="43">
      <c r="A43" s="69">
        <v>4.0</v>
      </c>
      <c r="B43" s="256">
        <v>5.0E-5</v>
      </c>
      <c r="C43" s="273">
        <f t="shared" ref="C43:D43" si="24">AVERAGE(D190:D199)</f>
        <v>0.946385542</v>
      </c>
      <c r="D43" s="274">
        <f t="shared" si="24"/>
        <v>0.01443518519</v>
      </c>
      <c r="F43" s="46"/>
      <c r="G43" s="69">
        <v>4.0</v>
      </c>
      <c r="H43" s="256">
        <v>5.0E-5</v>
      </c>
      <c r="I43" s="275">
        <f t="shared" ref="I43:J43" si="25">AVERAGE(J190:J199)</f>
        <v>0.971969697</v>
      </c>
      <c r="J43" s="274">
        <f t="shared" si="25"/>
        <v>0.02187268519</v>
      </c>
    </row>
    <row r="44">
      <c r="D44" s="33">
        <f>SUM(D29:D43)</f>
        <v>0.1493900463</v>
      </c>
      <c r="E44" s="46"/>
      <c r="J44" s="276">
        <f>SUM(J29:J43)</f>
        <v>0.2661921296</v>
      </c>
      <c r="K44" s="46"/>
    </row>
    <row r="45">
      <c r="D45" s="46"/>
      <c r="E45" s="46"/>
      <c r="K45" s="46"/>
    </row>
    <row r="46">
      <c r="D46" s="46" t="s">
        <v>143</v>
      </c>
      <c r="E46" s="46" t="s">
        <v>144</v>
      </c>
      <c r="J46" s="46" t="s">
        <v>143</v>
      </c>
      <c r="K46" s="46" t="s">
        <v>144</v>
      </c>
    </row>
    <row r="47">
      <c r="D47" s="277">
        <f>150-E47</f>
        <v>0</v>
      </c>
      <c r="E47" s="277">
        <f>COUNTIF(D50:D199,"&gt;0,0")</f>
        <v>150</v>
      </c>
      <c r="J47" s="277">
        <f>150-K47</f>
        <v>0</v>
      </c>
      <c r="K47" s="277">
        <f>COUNTIF(J50:J199,"&gt;=0,0")</f>
        <v>150</v>
      </c>
    </row>
    <row r="48">
      <c r="A48" s="78" t="s">
        <v>145</v>
      </c>
      <c r="B48" s="4"/>
      <c r="C48" s="4"/>
      <c r="D48" s="4"/>
      <c r="E48" s="5"/>
      <c r="G48" s="78" t="s">
        <v>146</v>
      </c>
      <c r="H48" s="4"/>
      <c r="I48" s="4"/>
      <c r="J48" s="4"/>
      <c r="K48" s="5"/>
    </row>
    <row r="49">
      <c r="A49" s="28" t="s">
        <v>147</v>
      </c>
      <c r="B49" s="76" t="s">
        <v>135</v>
      </c>
      <c r="C49" s="17" t="s">
        <v>142</v>
      </c>
      <c r="D49" s="278" t="s">
        <v>6</v>
      </c>
      <c r="E49" s="17" t="s">
        <v>137</v>
      </c>
      <c r="G49" s="28" t="s">
        <v>147</v>
      </c>
      <c r="H49" s="76" t="s">
        <v>135</v>
      </c>
      <c r="I49" s="17" t="s">
        <v>142</v>
      </c>
      <c r="J49" s="278" t="s">
        <v>6</v>
      </c>
      <c r="K49" s="17" t="s">
        <v>137</v>
      </c>
    </row>
    <row r="50">
      <c r="A50" s="242">
        <v>1.0</v>
      </c>
      <c r="B50" s="39">
        <v>2.0</v>
      </c>
      <c r="C50" s="243">
        <v>1.0E-5</v>
      </c>
      <c r="D50" s="279">
        <v>0.96485944</v>
      </c>
      <c r="E50" s="280">
        <v>0.008391203703703705</v>
      </c>
      <c r="G50" s="242">
        <v>1.0</v>
      </c>
      <c r="H50" s="39">
        <v>2.0</v>
      </c>
      <c r="I50" s="243">
        <v>1.0E-5</v>
      </c>
      <c r="J50" s="279">
        <v>0.98752228</v>
      </c>
      <c r="K50" s="280">
        <v>0.010960648148148148</v>
      </c>
    </row>
    <row r="51">
      <c r="A51" s="59">
        <v>2.0</v>
      </c>
      <c r="B51" s="46">
        <v>2.0</v>
      </c>
      <c r="C51" s="253">
        <v>1.0E-5</v>
      </c>
      <c r="D51" s="281">
        <v>0.96787149</v>
      </c>
      <c r="E51" s="282">
        <v>0.008368055555555556</v>
      </c>
      <c r="G51" s="59">
        <v>2.0</v>
      </c>
      <c r="H51" s="46">
        <v>2.0</v>
      </c>
      <c r="I51" s="253">
        <v>1.0E-5</v>
      </c>
      <c r="J51" s="281">
        <v>0.98573975</v>
      </c>
      <c r="K51" s="282">
        <v>0.011111111111111112</v>
      </c>
    </row>
    <row r="52">
      <c r="A52" s="59">
        <v>3.0</v>
      </c>
      <c r="B52" s="46">
        <v>2.0</v>
      </c>
      <c r="C52" s="253">
        <v>1.0E-5</v>
      </c>
      <c r="D52" s="281">
        <v>0.95281124</v>
      </c>
      <c r="E52" s="282">
        <v>0.008333333333333333</v>
      </c>
      <c r="G52" s="59">
        <v>3.0</v>
      </c>
      <c r="H52" s="46">
        <v>2.0</v>
      </c>
      <c r="I52" s="253">
        <v>1.0E-5</v>
      </c>
      <c r="J52" s="281">
        <v>0.98663102</v>
      </c>
      <c r="K52" s="282">
        <v>0.011180555555555555</v>
      </c>
    </row>
    <row r="53">
      <c r="A53" s="59">
        <v>4.0</v>
      </c>
      <c r="B53" s="46">
        <v>2.0</v>
      </c>
      <c r="C53" s="253">
        <v>1.0E-5</v>
      </c>
      <c r="D53" s="281">
        <v>0.96184739</v>
      </c>
      <c r="E53" s="282">
        <v>0.00849537037037037</v>
      </c>
      <c r="G53" s="59">
        <v>4.0</v>
      </c>
      <c r="H53" s="46">
        <v>2.0</v>
      </c>
      <c r="I53" s="253">
        <v>1.0E-5</v>
      </c>
      <c r="J53" s="281">
        <v>0.98083779</v>
      </c>
      <c r="K53" s="282">
        <v>0.011226851851851852</v>
      </c>
    </row>
    <row r="54">
      <c r="A54" s="59">
        <v>5.0</v>
      </c>
      <c r="B54" s="46">
        <v>2.0</v>
      </c>
      <c r="C54" s="253">
        <v>1.0E-5</v>
      </c>
      <c r="D54" s="281">
        <v>0.95783133</v>
      </c>
      <c r="E54" s="282">
        <v>0.008587962962962962</v>
      </c>
      <c r="G54" s="59">
        <v>5.0</v>
      </c>
      <c r="H54" s="46">
        <v>2.0</v>
      </c>
      <c r="I54" s="253">
        <v>1.0E-5</v>
      </c>
      <c r="J54" s="281">
        <v>0.99019608</v>
      </c>
      <c r="K54" s="282">
        <v>0.011331018518518518</v>
      </c>
    </row>
    <row r="55">
      <c r="A55" s="59">
        <v>6.0</v>
      </c>
      <c r="B55" s="46">
        <v>2.0</v>
      </c>
      <c r="C55" s="253">
        <v>1.0E-5</v>
      </c>
      <c r="D55" s="281">
        <v>0.96987952</v>
      </c>
      <c r="E55" s="282">
        <v>0.008541666666666666</v>
      </c>
      <c r="G55" s="59">
        <v>6.0</v>
      </c>
      <c r="H55" s="46">
        <v>2.0</v>
      </c>
      <c r="I55" s="253">
        <v>1.0E-5</v>
      </c>
      <c r="J55" s="281">
        <v>0.98796791</v>
      </c>
      <c r="K55" s="282">
        <v>0.011319444444444444</v>
      </c>
    </row>
    <row r="56">
      <c r="A56" s="59">
        <v>7.0</v>
      </c>
      <c r="B56" s="46">
        <v>2.0</v>
      </c>
      <c r="C56" s="253">
        <v>1.0E-5</v>
      </c>
      <c r="D56" s="281">
        <v>0.96285141</v>
      </c>
      <c r="E56" s="282">
        <v>0.008483796296296297</v>
      </c>
      <c r="G56" s="59">
        <v>7.0</v>
      </c>
      <c r="H56" s="46">
        <v>2.0</v>
      </c>
      <c r="I56" s="253">
        <v>1.0E-5</v>
      </c>
      <c r="J56" s="281">
        <v>0.98752228</v>
      </c>
      <c r="K56" s="282">
        <v>0.011342592592592593</v>
      </c>
    </row>
    <row r="57">
      <c r="A57" s="59">
        <v>8.0</v>
      </c>
      <c r="B57" s="46">
        <v>2.0</v>
      </c>
      <c r="C57" s="253">
        <v>1.0E-5</v>
      </c>
      <c r="D57" s="281">
        <v>0.95381526</v>
      </c>
      <c r="E57" s="282">
        <v>0.00863425925925926</v>
      </c>
      <c r="G57" s="59">
        <v>8.0</v>
      </c>
      <c r="H57" s="46">
        <v>2.0</v>
      </c>
      <c r="I57" s="253">
        <v>1.0E-5</v>
      </c>
      <c r="J57" s="281">
        <v>0.99376114</v>
      </c>
      <c r="K57" s="282">
        <v>0.011284722222222222</v>
      </c>
    </row>
    <row r="58">
      <c r="A58" s="59">
        <v>9.0</v>
      </c>
      <c r="B58" s="46">
        <v>2.0</v>
      </c>
      <c r="C58" s="253">
        <v>1.0E-5</v>
      </c>
      <c r="D58" s="281">
        <v>0.95883534</v>
      </c>
      <c r="E58" s="282">
        <v>0.008773148148148148</v>
      </c>
      <c r="G58" s="59">
        <v>9.0</v>
      </c>
      <c r="H58" s="46">
        <v>2.0</v>
      </c>
      <c r="I58" s="253">
        <v>1.0E-5</v>
      </c>
      <c r="J58" s="281">
        <v>0.99153298</v>
      </c>
      <c r="K58" s="282">
        <v>0.01136574074074074</v>
      </c>
    </row>
    <row r="59">
      <c r="A59" s="69">
        <v>10.0</v>
      </c>
      <c r="B59" s="44">
        <v>2.0</v>
      </c>
      <c r="C59" s="256">
        <v>1.0E-5</v>
      </c>
      <c r="D59" s="283">
        <v>0.9688755</v>
      </c>
      <c r="E59" s="284">
        <v>0.008796296296296297</v>
      </c>
      <c r="G59" s="69">
        <v>10.0</v>
      </c>
      <c r="H59" s="44">
        <v>2.0</v>
      </c>
      <c r="I59" s="256">
        <v>1.0E-5</v>
      </c>
      <c r="J59" s="283">
        <v>0.99108734</v>
      </c>
      <c r="K59" s="284">
        <v>0.011527777777777777</v>
      </c>
    </row>
    <row r="60">
      <c r="A60" s="242">
        <v>1.0</v>
      </c>
      <c r="B60" s="39">
        <v>2.0</v>
      </c>
      <c r="C60" s="243">
        <v>2.0E-5</v>
      </c>
      <c r="D60" s="279">
        <v>0.96285141</v>
      </c>
      <c r="E60" s="280">
        <v>0.008287037037037037</v>
      </c>
      <c r="G60" s="242">
        <v>1.0</v>
      </c>
      <c r="H60" s="39">
        <v>2.0</v>
      </c>
      <c r="I60" s="243">
        <v>2.0E-5</v>
      </c>
      <c r="J60" s="279">
        <v>0.98841355</v>
      </c>
      <c r="K60" s="280">
        <v>0.010833333333333334</v>
      </c>
    </row>
    <row r="61">
      <c r="A61" s="59">
        <v>2.0</v>
      </c>
      <c r="B61" s="46">
        <v>2.0</v>
      </c>
      <c r="C61" s="253">
        <v>2.0E-5</v>
      </c>
      <c r="D61" s="281">
        <v>0.94879518</v>
      </c>
      <c r="E61" s="282">
        <v>0.00832175925925926</v>
      </c>
      <c r="G61" s="59">
        <v>2.0</v>
      </c>
      <c r="H61" s="46">
        <v>2.0</v>
      </c>
      <c r="I61" s="253">
        <v>2.0E-5</v>
      </c>
      <c r="J61" s="281">
        <v>0.98618538</v>
      </c>
      <c r="K61" s="282">
        <v>0.010949074074074075</v>
      </c>
    </row>
    <row r="62">
      <c r="A62" s="59">
        <v>3.0</v>
      </c>
      <c r="B62" s="46">
        <v>2.0</v>
      </c>
      <c r="C62" s="253">
        <v>2.0E-5</v>
      </c>
      <c r="D62" s="281">
        <v>0.96184739</v>
      </c>
      <c r="E62" s="282">
        <v>0.0084375</v>
      </c>
      <c r="G62" s="59">
        <v>3.0</v>
      </c>
      <c r="H62" s="46">
        <v>2.0</v>
      </c>
      <c r="I62" s="253">
        <v>2.0E-5</v>
      </c>
      <c r="J62" s="281">
        <v>0.98796791</v>
      </c>
      <c r="K62" s="282">
        <v>0.011076388888888889</v>
      </c>
    </row>
    <row r="63">
      <c r="A63" s="59">
        <v>4.0</v>
      </c>
      <c r="B63" s="46">
        <v>2.0</v>
      </c>
      <c r="C63" s="253">
        <v>2.0E-5</v>
      </c>
      <c r="D63" s="281">
        <v>0.95783133</v>
      </c>
      <c r="E63" s="282">
        <v>0.008472222222222223</v>
      </c>
      <c r="G63" s="59">
        <v>4.0</v>
      </c>
      <c r="H63" s="46">
        <v>2.0</v>
      </c>
      <c r="I63" s="253">
        <v>2.0E-5</v>
      </c>
      <c r="J63" s="281">
        <v>0.98484848</v>
      </c>
      <c r="K63" s="282">
        <v>0.011099537037037036</v>
      </c>
    </row>
    <row r="64">
      <c r="A64" s="59">
        <v>5.0</v>
      </c>
      <c r="B64" s="46">
        <v>2.0</v>
      </c>
      <c r="C64" s="253">
        <v>2.0E-5</v>
      </c>
      <c r="D64" s="281">
        <v>0.96686747</v>
      </c>
      <c r="E64" s="282">
        <v>0.008553240740740741</v>
      </c>
      <c r="G64" s="59">
        <v>5.0</v>
      </c>
      <c r="H64" s="46">
        <v>2.0</v>
      </c>
      <c r="I64" s="253">
        <v>2.0E-5</v>
      </c>
      <c r="J64" s="281">
        <v>0.98930481</v>
      </c>
      <c r="K64" s="282">
        <v>0.011296296296296296</v>
      </c>
    </row>
    <row r="65">
      <c r="A65" s="59">
        <v>6.0</v>
      </c>
      <c r="B65" s="46">
        <v>2.0</v>
      </c>
      <c r="C65" s="253">
        <v>2.0E-5</v>
      </c>
      <c r="D65" s="281">
        <v>0.97088353</v>
      </c>
      <c r="E65" s="282">
        <v>0.008472222222222223</v>
      </c>
      <c r="G65" s="59">
        <v>6.0</v>
      </c>
      <c r="H65" s="46">
        <v>2.0</v>
      </c>
      <c r="I65" s="253">
        <v>2.0E-5</v>
      </c>
      <c r="J65" s="281">
        <v>0.98796791</v>
      </c>
      <c r="K65" s="282">
        <v>0.011377314814814814</v>
      </c>
    </row>
    <row r="66">
      <c r="A66" s="59">
        <v>7.0</v>
      </c>
      <c r="B66" s="46">
        <v>2.0</v>
      </c>
      <c r="C66" s="253">
        <v>2.0E-5</v>
      </c>
      <c r="D66" s="281">
        <v>0.96787149</v>
      </c>
      <c r="E66" s="282">
        <v>0.008449074074074074</v>
      </c>
      <c r="G66" s="59">
        <v>7.0</v>
      </c>
      <c r="H66" s="46">
        <v>2.0</v>
      </c>
      <c r="I66" s="253">
        <v>2.0E-5</v>
      </c>
      <c r="J66" s="281">
        <v>0.98752228</v>
      </c>
      <c r="K66" s="282">
        <v>0.011377314814814814</v>
      </c>
    </row>
    <row r="67">
      <c r="A67" s="59">
        <v>8.0</v>
      </c>
      <c r="B67" s="46">
        <v>2.0</v>
      </c>
      <c r="C67" s="253">
        <v>2.0E-5</v>
      </c>
      <c r="D67" s="281">
        <v>0.95281124</v>
      </c>
      <c r="E67" s="282">
        <v>0.008657407407407407</v>
      </c>
      <c r="G67" s="59">
        <v>8.0</v>
      </c>
      <c r="H67" s="46">
        <v>2.0</v>
      </c>
      <c r="I67" s="253">
        <v>2.0E-5</v>
      </c>
      <c r="J67" s="281">
        <v>0.98707665</v>
      </c>
      <c r="K67" s="282">
        <v>0.011412037037037037</v>
      </c>
    </row>
    <row r="68">
      <c r="A68" s="59">
        <v>9.0</v>
      </c>
      <c r="B68" s="46">
        <v>2.0</v>
      </c>
      <c r="C68" s="253">
        <v>2.0E-5</v>
      </c>
      <c r="D68" s="281">
        <v>0.96787149</v>
      </c>
      <c r="E68" s="282">
        <v>0.008738425925925926</v>
      </c>
      <c r="G68" s="59">
        <v>9.0</v>
      </c>
      <c r="H68" s="46">
        <v>2.0</v>
      </c>
      <c r="I68" s="253">
        <v>2.0E-5</v>
      </c>
      <c r="J68" s="281">
        <v>0.98885918</v>
      </c>
      <c r="K68" s="282">
        <v>0.01138888888888889</v>
      </c>
    </row>
    <row r="69">
      <c r="A69" s="69">
        <v>10.0</v>
      </c>
      <c r="B69" s="44">
        <v>2.0</v>
      </c>
      <c r="C69" s="256">
        <v>2.0E-5</v>
      </c>
      <c r="D69" s="283">
        <v>0.97389558</v>
      </c>
      <c r="E69" s="284">
        <v>0.008657407407407407</v>
      </c>
      <c r="G69" s="69">
        <v>10.0</v>
      </c>
      <c r="H69" s="44">
        <v>2.0</v>
      </c>
      <c r="I69" s="256">
        <v>2.0E-5</v>
      </c>
      <c r="J69" s="283">
        <v>0.98841355</v>
      </c>
      <c r="K69" s="284">
        <v>0.010023148148148147</v>
      </c>
    </row>
    <row r="70">
      <c r="A70" s="242">
        <v>1.0</v>
      </c>
      <c r="B70" s="39">
        <v>2.0</v>
      </c>
      <c r="C70" s="243">
        <v>3.0E-5</v>
      </c>
      <c r="D70" s="279">
        <v>0.96285141</v>
      </c>
      <c r="E70" s="280">
        <v>0.00832175925925926</v>
      </c>
      <c r="G70" s="242">
        <v>1.0</v>
      </c>
      <c r="H70" s="39">
        <v>2.0</v>
      </c>
      <c r="I70" s="243">
        <v>3.0E-5</v>
      </c>
      <c r="J70" s="281">
        <v>0.98529412</v>
      </c>
      <c r="K70" s="280">
        <v>0.010763888888888889</v>
      </c>
    </row>
    <row r="71">
      <c r="A71" s="59">
        <v>2.0</v>
      </c>
      <c r="B71" s="46">
        <v>2.0</v>
      </c>
      <c r="C71" s="253">
        <v>3.0E-5</v>
      </c>
      <c r="D71" s="281">
        <v>0.95281124</v>
      </c>
      <c r="E71" s="282">
        <v>0.008460648148148148</v>
      </c>
      <c r="G71" s="59">
        <v>2.0</v>
      </c>
      <c r="H71" s="46">
        <v>2.0</v>
      </c>
      <c r="I71" s="253">
        <v>3.0E-5</v>
      </c>
      <c r="J71" s="281">
        <v>0.98039216</v>
      </c>
      <c r="K71" s="282">
        <v>0.0109375</v>
      </c>
    </row>
    <row r="72">
      <c r="A72" s="59">
        <v>3.0</v>
      </c>
      <c r="B72" s="46">
        <v>2.0</v>
      </c>
      <c r="C72" s="253">
        <v>3.0E-5</v>
      </c>
      <c r="D72" s="281">
        <v>0.96485944</v>
      </c>
      <c r="E72" s="282">
        <v>0.008391203703703705</v>
      </c>
      <c r="G72" s="59">
        <v>3.0</v>
      </c>
      <c r="H72" s="46">
        <v>2.0</v>
      </c>
      <c r="I72" s="253">
        <v>3.0E-5</v>
      </c>
      <c r="J72" s="281">
        <v>0.98351159</v>
      </c>
      <c r="K72" s="282">
        <v>0.010949074074074075</v>
      </c>
    </row>
    <row r="73">
      <c r="A73" s="59">
        <v>4.0</v>
      </c>
      <c r="B73" s="46">
        <v>2.0</v>
      </c>
      <c r="C73" s="253">
        <v>3.0E-5</v>
      </c>
      <c r="D73" s="281">
        <v>0.95883534</v>
      </c>
      <c r="E73" s="282">
        <v>0.008460648148148148</v>
      </c>
      <c r="G73" s="59">
        <v>4.0</v>
      </c>
      <c r="H73" s="46">
        <v>2.0</v>
      </c>
      <c r="I73" s="253">
        <v>3.0E-5</v>
      </c>
      <c r="J73" s="281">
        <v>0.97905526</v>
      </c>
      <c r="K73" s="282">
        <v>0.011018518518518518</v>
      </c>
    </row>
    <row r="74">
      <c r="A74" s="59">
        <v>5.0</v>
      </c>
      <c r="B74" s="46">
        <v>2.0</v>
      </c>
      <c r="C74" s="253">
        <v>3.0E-5</v>
      </c>
      <c r="D74" s="281">
        <v>0.95883534</v>
      </c>
      <c r="E74" s="282">
        <v>0.008564814814814815</v>
      </c>
      <c r="G74" s="59">
        <v>5.0</v>
      </c>
      <c r="H74" s="46">
        <v>2.0</v>
      </c>
      <c r="I74" s="253">
        <v>3.0E-5</v>
      </c>
      <c r="J74" s="281">
        <v>0.98306595</v>
      </c>
      <c r="K74" s="282">
        <v>0.01099537037037037</v>
      </c>
    </row>
    <row r="75">
      <c r="A75" s="59">
        <v>6.0</v>
      </c>
      <c r="B75" s="46">
        <v>2.0</v>
      </c>
      <c r="C75" s="253">
        <v>3.0E-5</v>
      </c>
      <c r="D75" s="281">
        <v>0.9688755</v>
      </c>
      <c r="E75" s="282">
        <v>0.008576388888888889</v>
      </c>
      <c r="G75" s="59">
        <v>6.0</v>
      </c>
      <c r="H75" s="46">
        <v>2.0</v>
      </c>
      <c r="I75" s="253">
        <v>3.0E-5</v>
      </c>
      <c r="J75" s="281">
        <v>0.98172906</v>
      </c>
      <c r="K75" s="282">
        <v>0.011226851851851852</v>
      </c>
    </row>
    <row r="76">
      <c r="A76" s="59">
        <v>7.0</v>
      </c>
      <c r="B76" s="46">
        <v>2.0</v>
      </c>
      <c r="C76" s="253">
        <v>3.0E-5</v>
      </c>
      <c r="D76" s="281">
        <v>0.96686747</v>
      </c>
      <c r="E76" s="282">
        <v>0.008599537037037037</v>
      </c>
      <c r="G76" s="59">
        <v>7.0</v>
      </c>
      <c r="H76" s="46">
        <v>2.0</v>
      </c>
      <c r="I76" s="253">
        <v>3.0E-5</v>
      </c>
      <c r="J76" s="281">
        <v>0.99064171</v>
      </c>
      <c r="K76" s="282">
        <v>0.011238425925925926</v>
      </c>
    </row>
    <row r="77">
      <c r="A77" s="59">
        <v>8.0</v>
      </c>
      <c r="B77" s="46">
        <v>2.0</v>
      </c>
      <c r="C77" s="253">
        <v>3.0E-5</v>
      </c>
      <c r="D77" s="281">
        <v>0.9497992</v>
      </c>
      <c r="E77" s="282">
        <v>0.008576388888888889</v>
      </c>
      <c r="G77" s="59">
        <v>8.0</v>
      </c>
      <c r="H77" s="46">
        <v>2.0</v>
      </c>
      <c r="I77" s="253">
        <v>3.0E-5</v>
      </c>
      <c r="J77" s="281">
        <v>0.99197861</v>
      </c>
      <c r="K77" s="282">
        <v>0.011400462962962963</v>
      </c>
    </row>
    <row r="78">
      <c r="A78" s="59">
        <v>9.0</v>
      </c>
      <c r="B78" s="46">
        <v>2.0</v>
      </c>
      <c r="C78" s="253">
        <v>3.0E-5</v>
      </c>
      <c r="D78" s="281">
        <v>0.96285141</v>
      </c>
      <c r="E78" s="282">
        <v>0.008599537037037037</v>
      </c>
      <c r="G78" s="59">
        <v>9.0</v>
      </c>
      <c r="H78" s="46">
        <v>2.0</v>
      </c>
      <c r="I78" s="253">
        <v>3.0E-5</v>
      </c>
      <c r="J78" s="281">
        <v>0.98663102</v>
      </c>
      <c r="K78" s="282">
        <v>0.01119212962962963</v>
      </c>
    </row>
    <row r="79">
      <c r="A79" s="69">
        <v>10.0</v>
      </c>
      <c r="B79" s="44">
        <v>2.0</v>
      </c>
      <c r="C79" s="256">
        <v>3.0E-5</v>
      </c>
      <c r="D79" s="283">
        <v>0.96084337</v>
      </c>
      <c r="E79" s="284">
        <v>0.008576388888888889</v>
      </c>
      <c r="G79" s="69">
        <v>10.0</v>
      </c>
      <c r="H79" s="44">
        <v>2.0</v>
      </c>
      <c r="I79" s="256">
        <v>3.0E-5</v>
      </c>
      <c r="J79" s="281">
        <v>0.98707665</v>
      </c>
      <c r="K79" s="284">
        <v>0.011377314814814814</v>
      </c>
    </row>
    <row r="80">
      <c r="A80" s="242">
        <v>1.0</v>
      </c>
      <c r="B80" s="39">
        <v>2.0</v>
      </c>
      <c r="C80" s="243">
        <v>4.0E-5</v>
      </c>
      <c r="D80" s="281">
        <v>0.95783133</v>
      </c>
      <c r="E80" s="280">
        <v>0.005162037037037037</v>
      </c>
      <c r="G80" s="242">
        <v>1.0</v>
      </c>
      <c r="H80" s="39">
        <v>2.0</v>
      </c>
      <c r="I80" s="243">
        <v>4.0E-5</v>
      </c>
      <c r="J80" s="279">
        <v>0.98351159</v>
      </c>
      <c r="K80" s="280">
        <v>0.010729166666666666</v>
      </c>
    </row>
    <row r="81">
      <c r="A81" s="59">
        <v>2.0</v>
      </c>
      <c r="B81" s="46">
        <v>2.0</v>
      </c>
      <c r="C81" s="253">
        <v>4.0E-5</v>
      </c>
      <c r="D81" s="281">
        <v>0.95582329</v>
      </c>
      <c r="E81" s="282">
        <v>0.005185185185185185</v>
      </c>
      <c r="G81" s="59">
        <v>2.0</v>
      </c>
      <c r="H81" s="46">
        <v>2.0</v>
      </c>
      <c r="I81" s="253">
        <v>4.0E-5</v>
      </c>
      <c r="J81" s="281">
        <v>0.98930481</v>
      </c>
      <c r="K81" s="282">
        <v>0.010821759259259258</v>
      </c>
    </row>
    <row r="82">
      <c r="A82" s="59">
        <v>3.0</v>
      </c>
      <c r="B82" s="46">
        <v>2.0</v>
      </c>
      <c r="C82" s="253">
        <v>4.0E-5</v>
      </c>
      <c r="D82" s="281">
        <v>0.96586345</v>
      </c>
      <c r="E82" s="282">
        <v>0.0052199074074074075</v>
      </c>
      <c r="G82" s="59">
        <v>3.0</v>
      </c>
      <c r="H82" s="46">
        <v>2.0</v>
      </c>
      <c r="I82" s="253">
        <v>4.0E-5</v>
      </c>
      <c r="J82" s="281">
        <v>0.98484848</v>
      </c>
      <c r="K82" s="282">
        <v>0.010902777777777779</v>
      </c>
    </row>
    <row r="83">
      <c r="A83" s="59">
        <v>4.0</v>
      </c>
      <c r="B83" s="46">
        <v>2.0</v>
      </c>
      <c r="C83" s="253">
        <v>4.0E-5</v>
      </c>
      <c r="D83" s="281">
        <v>0.96084337</v>
      </c>
      <c r="E83" s="282">
        <v>0.005277777777777778</v>
      </c>
      <c r="G83" s="59">
        <v>4.0</v>
      </c>
      <c r="H83" s="46">
        <v>2.0</v>
      </c>
      <c r="I83" s="253">
        <v>4.0E-5</v>
      </c>
      <c r="J83" s="281">
        <v>0.97994652</v>
      </c>
      <c r="K83" s="282">
        <v>0.010902777777777779</v>
      </c>
    </row>
    <row r="84">
      <c r="A84" s="59">
        <v>5.0</v>
      </c>
      <c r="B84" s="46">
        <v>2.0</v>
      </c>
      <c r="C84" s="253">
        <v>4.0E-5</v>
      </c>
      <c r="D84" s="281">
        <v>0.95883534</v>
      </c>
      <c r="E84" s="282">
        <v>0.005324074074074074</v>
      </c>
      <c r="G84" s="59">
        <v>5.0</v>
      </c>
      <c r="H84" s="46">
        <v>2.0</v>
      </c>
      <c r="I84" s="253">
        <v>4.0E-5</v>
      </c>
      <c r="J84" s="281">
        <v>0.97593583</v>
      </c>
      <c r="K84" s="282">
        <v>0.010972222222222222</v>
      </c>
    </row>
    <row r="85">
      <c r="A85" s="59">
        <v>6.0</v>
      </c>
      <c r="B85" s="46">
        <v>2.0</v>
      </c>
      <c r="C85" s="253">
        <v>4.0E-5</v>
      </c>
      <c r="D85" s="281">
        <v>0.96285141</v>
      </c>
      <c r="E85" s="282">
        <v>0.005347222222222222</v>
      </c>
      <c r="G85" s="59">
        <v>6.0</v>
      </c>
      <c r="H85" s="46">
        <v>2.0</v>
      </c>
      <c r="I85" s="253">
        <v>4.0E-5</v>
      </c>
      <c r="J85" s="281">
        <v>0.98351159</v>
      </c>
      <c r="K85" s="282">
        <v>0.011064814814814816</v>
      </c>
    </row>
    <row r="86">
      <c r="A86" s="59">
        <v>7.0</v>
      </c>
      <c r="B86" s="46">
        <v>2.0</v>
      </c>
      <c r="C86" s="253">
        <v>4.0E-5</v>
      </c>
      <c r="D86" s="281">
        <v>0.96586345</v>
      </c>
      <c r="E86" s="282">
        <v>0.005405092592592592</v>
      </c>
      <c r="G86" s="59">
        <v>7.0</v>
      </c>
      <c r="H86" s="46">
        <v>2.0</v>
      </c>
      <c r="I86" s="253">
        <v>4.0E-5</v>
      </c>
      <c r="J86" s="281">
        <v>0.98440285</v>
      </c>
      <c r="K86" s="282">
        <v>0.011064814814814816</v>
      </c>
    </row>
    <row r="87">
      <c r="A87" s="59">
        <v>8.0</v>
      </c>
      <c r="B87" s="46">
        <v>2.0</v>
      </c>
      <c r="C87" s="253">
        <v>4.0E-5</v>
      </c>
      <c r="D87" s="281">
        <v>0.95582329</v>
      </c>
      <c r="E87" s="282">
        <v>0.005601851851851852</v>
      </c>
      <c r="G87" s="59">
        <v>8.0</v>
      </c>
      <c r="H87" s="46">
        <v>2.0</v>
      </c>
      <c r="I87" s="253">
        <v>4.0E-5</v>
      </c>
      <c r="J87" s="281">
        <v>0.98529412</v>
      </c>
      <c r="K87" s="282">
        <v>0.011180555555555555</v>
      </c>
    </row>
    <row r="88">
      <c r="A88" s="59">
        <v>9.0</v>
      </c>
      <c r="B88" s="46">
        <v>2.0</v>
      </c>
      <c r="C88" s="253">
        <v>4.0E-5</v>
      </c>
      <c r="D88" s="281">
        <v>0.95281124</v>
      </c>
      <c r="E88" s="282">
        <v>0.005509259259259259</v>
      </c>
      <c r="G88" s="59">
        <v>9.0</v>
      </c>
      <c r="H88" s="46">
        <v>2.0</v>
      </c>
      <c r="I88" s="253">
        <v>4.0E-5</v>
      </c>
      <c r="J88" s="281">
        <v>0.98618538</v>
      </c>
      <c r="K88" s="282">
        <v>0.011180555555555555</v>
      </c>
    </row>
    <row r="89">
      <c r="A89" s="69">
        <v>10.0</v>
      </c>
      <c r="B89" s="44">
        <v>2.0</v>
      </c>
      <c r="C89" s="256">
        <v>4.0E-5</v>
      </c>
      <c r="D89" s="281">
        <v>0.96184739</v>
      </c>
      <c r="E89" s="284">
        <v>0.005509259259259259</v>
      </c>
      <c r="G89" s="69">
        <v>10.0</v>
      </c>
      <c r="H89" s="44">
        <v>2.0</v>
      </c>
      <c r="I89" s="256">
        <v>4.0E-5</v>
      </c>
      <c r="J89" s="281">
        <v>0.98262032</v>
      </c>
      <c r="K89" s="284">
        <v>0.011539351851851851</v>
      </c>
    </row>
    <row r="90">
      <c r="A90" s="242">
        <v>1.0</v>
      </c>
      <c r="B90" s="39">
        <v>2.0</v>
      </c>
      <c r="C90" s="243">
        <v>5.0E-5</v>
      </c>
      <c r="D90" s="279">
        <v>0.91666667</v>
      </c>
      <c r="E90" s="280">
        <v>0.005231481481481481</v>
      </c>
      <c r="G90" s="242">
        <v>1.0</v>
      </c>
      <c r="H90" s="39">
        <v>2.0</v>
      </c>
      <c r="I90" s="243">
        <v>5.0E-5</v>
      </c>
      <c r="J90" s="279">
        <v>0.96746881</v>
      </c>
      <c r="K90" s="280">
        <v>0.01105324074074074</v>
      </c>
    </row>
    <row r="91">
      <c r="A91" s="59">
        <v>2.0</v>
      </c>
      <c r="B91" s="46">
        <v>2.0</v>
      </c>
      <c r="C91" s="253">
        <v>5.0E-5</v>
      </c>
      <c r="D91" s="281">
        <v>0.95080321</v>
      </c>
      <c r="E91" s="282">
        <v>0.005208333333333333</v>
      </c>
      <c r="G91" s="59">
        <v>2.0</v>
      </c>
      <c r="H91" s="46">
        <v>2.0</v>
      </c>
      <c r="I91" s="253">
        <v>5.0E-5</v>
      </c>
      <c r="J91" s="281">
        <v>0.97103387</v>
      </c>
      <c r="K91" s="282">
        <v>0.010983796296296297</v>
      </c>
    </row>
    <row r="92">
      <c r="A92" s="59">
        <v>3.0</v>
      </c>
      <c r="B92" s="46">
        <v>2.0</v>
      </c>
      <c r="C92" s="253">
        <v>5.0E-5</v>
      </c>
      <c r="D92" s="281">
        <v>0.94477912</v>
      </c>
      <c r="E92" s="282">
        <v>0.0053125</v>
      </c>
      <c r="G92" s="59">
        <v>3.0</v>
      </c>
      <c r="H92" s="46">
        <v>2.0</v>
      </c>
      <c r="I92" s="253">
        <v>5.0E-5</v>
      </c>
      <c r="J92" s="281">
        <v>0.98663102</v>
      </c>
      <c r="K92" s="282">
        <v>0.011064814814814816</v>
      </c>
    </row>
    <row r="93">
      <c r="A93" s="59">
        <v>4.0</v>
      </c>
      <c r="B93" s="46">
        <v>2.0</v>
      </c>
      <c r="C93" s="253">
        <v>5.0E-5</v>
      </c>
      <c r="D93" s="281">
        <v>0.96184739</v>
      </c>
      <c r="E93" s="282">
        <v>0.005324074074074074</v>
      </c>
      <c r="G93" s="59">
        <v>4.0</v>
      </c>
      <c r="H93" s="46">
        <v>2.0</v>
      </c>
      <c r="I93" s="253">
        <v>5.0E-5</v>
      </c>
      <c r="J93" s="281">
        <v>0.97950089</v>
      </c>
      <c r="K93" s="282">
        <v>0.011215277777777777</v>
      </c>
    </row>
    <row r="94">
      <c r="A94" s="59">
        <v>5.0</v>
      </c>
      <c r="B94" s="46">
        <v>2.0</v>
      </c>
      <c r="C94" s="253">
        <v>5.0E-5</v>
      </c>
      <c r="D94" s="281">
        <v>0.93072289</v>
      </c>
      <c r="E94" s="282">
        <v>0.005324074074074074</v>
      </c>
      <c r="G94" s="59">
        <v>5.0</v>
      </c>
      <c r="H94" s="46">
        <v>2.0</v>
      </c>
      <c r="I94" s="253">
        <v>5.0E-5</v>
      </c>
      <c r="J94" s="281">
        <v>0.97771836</v>
      </c>
      <c r="K94" s="282">
        <v>0.011458333333333333</v>
      </c>
    </row>
    <row r="95">
      <c r="A95" s="59">
        <v>6.0</v>
      </c>
      <c r="B95" s="46">
        <v>2.0</v>
      </c>
      <c r="C95" s="253">
        <v>5.0E-5</v>
      </c>
      <c r="D95" s="281">
        <v>0.95582329</v>
      </c>
      <c r="E95" s="282">
        <v>0.005381944444444444</v>
      </c>
      <c r="G95" s="59">
        <v>6.0</v>
      </c>
      <c r="H95" s="46">
        <v>2.0</v>
      </c>
      <c r="I95" s="253">
        <v>5.0E-5</v>
      </c>
      <c r="J95" s="281">
        <v>0.97816399</v>
      </c>
      <c r="K95" s="282">
        <v>0.011493055555555555</v>
      </c>
    </row>
    <row r="96">
      <c r="A96" s="59">
        <v>7.0</v>
      </c>
      <c r="B96" s="46">
        <v>2.0</v>
      </c>
      <c r="C96" s="253">
        <v>5.0E-5</v>
      </c>
      <c r="D96" s="281">
        <v>0.92168675</v>
      </c>
      <c r="E96" s="282">
        <v>0.005393518518518519</v>
      </c>
      <c r="G96" s="59">
        <v>7.0</v>
      </c>
      <c r="H96" s="46">
        <v>2.0</v>
      </c>
      <c r="I96" s="253">
        <v>5.0E-5</v>
      </c>
      <c r="J96" s="281">
        <v>0.95320856</v>
      </c>
      <c r="K96" s="282">
        <v>0.01170138888888889</v>
      </c>
    </row>
    <row r="97">
      <c r="A97" s="59">
        <v>8.0</v>
      </c>
      <c r="B97" s="46">
        <v>2.0</v>
      </c>
      <c r="C97" s="253">
        <v>5.0E-5</v>
      </c>
      <c r="D97" s="281">
        <v>0.94879518</v>
      </c>
      <c r="E97" s="282">
        <v>0.005451388888888889</v>
      </c>
      <c r="G97" s="59">
        <v>8.0</v>
      </c>
      <c r="H97" s="46">
        <v>2.0</v>
      </c>
      <c r="I97" s="253">
        <v>5.0E-5</v>
      </c>
      <c r="J97" s="281">
        <v>0.96212121</v>
      </c>
      <c r="K97" s="282">
        <v>0.011770833333333333</v>
      </c>
    </row>
    <row r="98">
      <c r="A98" s="59">
        <v>9.0</v>
      </c>
      <c r="B98" s="46">
        <v>2.0</v>
      </c>
      <c r="C98" s="253">
        <v>5.0E-5</v>
      </c>
      <c r="D98" s="281">
        <v>0.95481928</v>
      </c>
      <c r="E98" s="282">
        <v>0.005532407407407408</v>
      </c>
      <c r="G98" s="59">
        <v>9.0</v>
      </c>
      <c r="H98" s="46">
        <v>2.0</v>
      </c>
      <c r="I98" s="253">
        <v>5.0E-5</v>
      </c>
      <c r="J98" s="281">
        <v>0.98618538</v>
      </c>
      <c r="K98" s="282">
        <v>0.01175925925925926</v>
      </c>
    </row>
    <row r="99">
      <c r="A99" s="69">
        <v>10.0</v>
      </c>
      <c r="B99" s="44">
        <v>2.0</v>
      </c>
      <c r="C99" s="256">
        <v>5.0E-5</v>
      </c>
      <c r="D99" s="281">
        <v>0.92269076</v>
      </c>
      <c r="E99" s="284">
        <v>0.005474537037037037</v>
      </c>
      <c r="G99" s="69">
        <v>10.0</v>
      </c>
      <c r="H99" s="44">
        <v>2.0</v>
      </c>
      <c r="I99" s="256">
        <v>5.0E-5</v>
      </c>
      <c r="J99" s="281">
        <v>0.98573975</v>
      </c>
      <c r="K99" s="284">
        <v>0.011782407407407408</v>
      </c>
    </row>
    <row r="100">
      <c r="A100" s="242">
        <v>1.0</v>
      </c>
      <c r="B100" s="39">
        <v>3.0</v>
      </c>
      <c r="C100" s="243">
        <v>1.0E-5</v>
      </c>
      <c r="D100" s="279">
        <v>0.97188755</v>
      </c>
      <c r="E100" s="280">
        <v>0.007951388888888888</v>
      </c>
      <c r="G100" s="242">
        <v>1.0</v>
      </c>
      <c r="H100" s="39">
        <v>3.0</v>
      </c>
      <c r="I100" s="243">
        <v>1.0E-5</v>
      </c>
      <c r="J100" s="279">
        <v>0.99108734</v>
      </c>
      <c r="K100" s="280">
        <v>0.02199074074074074</v>
      </c>
    </row>
    <row r="101">
      <c r="A101" s="59">
        <v>2.0</v>
      </c>
      <c r="B101" s="46">
        <v>3.0</v>
      </c>
      <c r="C101" s="253">
        <v>1.0E-5</v>
      </c>
      <c r="D101" s="281">
        <v>0.97991968</v>
      </c>
      <c r="E101" s="282">
        <v>0.00800925925925926</v>
      </c>
      <c r="G101" s="59">
        <v>2.0</v>
      </c>
      <c r="H101" s="46">
        <v>3.0</v>
      </c>
      <c r="I101" s="253">
        <v>1.0E-5</v>
      </c>
      <c r="J101" s="281">
        <v>0.99197861</v>
      </c>
      <c r="K101" s="282">
        <v>0.022754629629629628</v>
      </c>
    </row>
    <row r="102">
      <c r="A102" s="59">
        <v>3.0</v>
      </c>
      <c r="B102" s="46">
        <v>3.0</v>
      </c>
      <c r="C102" s="253">
        <v>1.0E-5</v>
      </c>
      <c r="D102" s="281">
        <v>0.97590361</v>
      </c>
      <c r="E102" s="282">
        <v>0.00798611111111111</v>
      </c>
      <c r="G102" s="59">
        <v>3.0</v>
      </c>
      <c r="H102" s="46">
        <v>3.0</v>
      </c>
      <c r="I102" s="253">
        <v>1.0E-5</v>
      </c>
      <c r="J102" s="281">
        <v>0.98930481</v>
      </c>
      <c r="K102" s="282">
        <v>0.02298611111111111</v>
      </c>
    </row>
    <row r="103">
      <c r="A103" s="59">
        <v>4.0</v>
      </c>
      <c r="B103" s="46">
        <v>3.0</v>
      </c>
      <c r="C103" s="253">
        <v>1.0E-5</v>
      </c>
      <c r="D103" s="281">
        <v>0.9688755</v>
      </c>
      <c r="E103" s="282">
        <v>0.008090277777777778</v>
      </c>
      <c r="G103" s="59">
        <v>4.0</v>
      </c>
      <c r="H103" s="46">
        <v>3.0</v>
      </c>
      <c r="I103" s="253">
        <v>1.0E-5</v>
      </c>
      <c r="J103" s="281">
        <v>0.98573975</v>
      </c>
      <c r="K103" s="282">
        <v>0.023506944444444445</v>
      </c>
    </row>
    <row r="104">
      <c r="A104" s="59">
        <v>5.0</v>
      </c>
      <c r="B104" s="46">
        <v>3.0</v>
      </c>
      <c r="C104" s="253">
        <v>1.0E-5</v>
      </c>
      <c r="D104" s="281">
        <v>0.97389558</v>
      </c>
      <c r="E104" s="282">
        <v>0.008136574074074074</v>
      </c>
      <c r="G104" s="59">
        <v>5.0</v>
      </c>
      <c r="H104" s="46">
        <v>3.0</v>
      </c>
      <c r="I104" s="253">
        <v>1.0E-5</v>
      </c>
      <c r="J104" s="281">
        <v>0.98707665</v>
      </c>
      <c r="K104" s="282">
        <v>0.023680555555555555</v>
      </c>
    </row>
    <row r="105">
      <c r="A105" s="59">
        <v>6.0</v>
      </c>
      <c r="B105" s="46">
        <v>3.0</v>
      </c>
      <c r="C105" s="253">
        <v>1.0E-5</v>
      </c>
      <c r="D105" s="281">
        <v>0.96987952</v>
      </c>
      <c r="E105" s="282">
        <v>0.008229166666666666</v>
      </c>
      <c r="G105" s="59">
        <v>6.0</v>
      </c>
      <c r="H105" s="46">
        <v>3.0</v>
      </c>
      <c r="I105" s="253">
        <v>1.0E-5</v>
      </c>
      <c r="J105" s="281">
        <v>0.98707665</v>
      </c>
      <c r="K105" s="282">
        <v>0.023773148148148147</v>
      </c>
    </row>
    <row r="106">
      <c r="A106" s="59">
        <v>7.0</v>
      </c>
      <c r="B106" s="46">
        <v>3.0</v>
      </c>
      <c r="C106" s="253">
        <v>1.0E-5</v>
      </c>
      <c r="D106" s="281">
        <v>0.98192771</v>
      </c>
      <c r="E106" s="282">
        <v>0.00829861111111111</v>
      </c>
      <c r="G106" s="59">
        <v>7.0</v>
      </c>
      <c r="H106" s="46">
        <v>3.0</v>
      </c>
      <c r="I106" s="253">
        <v>1.0E-5</v>
      </c>
      <c r="J106" s="281">
        <v>0.99197861</v>
      </c>
      <c r="K106" s="282">
        <v>0.024375</v>
      </c>
    </row>
    <row r="107">
      <c r="A107" s="59">
        <v>8.0</v>
      </c>
      <c r="B107" s="46">
        <v>3.0</v>
      </c>
      <c r="C107" s="253">
        <v>1.0E-5</v>
      </c>
      <c r="D107" s="281">
        <v>0.94779116</v>
      </c>
      <c r="E107" s="282">
        <v>0.00832175925925926</v>
      </c>
      <c r="G107" s="59">
        <v>8.0</v>
      </c>
      <c r="H107" s="46">
        <v>3.0</v>
      </c>
      <c r="I107" s="253">
        <v>1.0E-5</v>
      </c>
      <c r="J107" s="281">
        <v>0.99064171</v>
      </c>
      <c r="K107" s="282">
        <v>0.02420138888888889</v>
      </c>
    </row>
    <row r="108">
      <c r="A108" s="59">
        <v>9.0</v>
      </c>
      <c r="B108" s="46">
        <v>3.0</v>
      </c>
      <c r="C108" s="253">
        <v>1.0E-5</v>
      </c>
      <c r="D108" s="281">
        <v>0.97590361</v>
      </c>
      <c r="E108" s="282">
        <v>0.008344907407407407</v>
      </c>
      <c r="G108" s="59">
        <v>9.0</v>
      </c>
      <c r="H108" s="46">
        <v>3.0</v>
      </c>
      <c r="I108" s="253">
        <v>1.0E-5</v>
      </c>
      <c r="J108" s="281">
        <v>0.99019608</v>
      </c>
      <c r="K108" s="282">
        <v>0.024212962962962964</v>
      </c>
    </row>
    <row r="109">
      <c r="A109" s="69">
        <v>10.0</v>
      </c>
      <c r="B109" s="44">
        <v>3.0</v>
      </c>
      <c r="C109" s="256">
        <v>1.0E-5</v>
      </c>
      <c r="D109" s="283">
        <v>0.9748996</v>
      </c>
      <c r="E109" s="284">
        <v>0.008645833333333333</v>
      </c>
      <c r="G109" s="69">
        <v>10.0</v>
      </c>
      <c r="H109" s="44">
        <v>3.0</v>
      </c>
      <c r="I109" s="256">
        <v>1.0E-5</v>
      </c>
      <c r="J109" s="283">
        <v>0.99331551</v>
      </c>
      <c r="K109" s="284">
        <v>0.02486111111111111</v>
      </c>
    </row>
    <row r="110">
      <c r="A110" s="242">
        <v>1.0</v>
      </c>
      <c r="B110" s="39">
        <v>3.0</v>
      </c>
      <c r="C110" s="243">
        <v>2.0E-5</v>
      </c>
      <c r="D110" s="279">
        <v>0.96586345</v>
      </c>
      <c r="E110" s="280">
        <v>0.007962962962962963</v>
      </c>
      <c r="G110" s="242">
        <v>1.0</v>
      </c>
      <c r="H110" s="39">
        <v>3.0</v>
      </c>
      <c r="I110" s="243">
        <v>2.0E-5</v>
      </c>
      <c r="J110" s="279">
        <v>0.98618538</v>
      </c>
      <c r="K110" s="280">
        <v>0.016238425925925927</v>
      </c>
    </row>
    <row r="111">
      <c r="A111" s="59">
        <v>2.0</v>
      </c>
      <c r="B111" s="46">
        <v>3.0</v>
      </c>
      <c r="C111" s="253">
        <v>2.0E-5</v>
      </c>
      <c r="D111" s="281">
        <v>0.98293173</v>
      </c>
      <c r="E111" s="282">
        <v>0.008055555555555555</v>
      </c>
      <c r="G111" s="59">
        <v>2.0</v>
      </c>
      <c r="H111" s="46">
        <v>3.0</v>
      </c>
      <c r="I111" s="253">
        <v>2.0E-5</v>
      </c>
      <c r="J111" s="281">
        <v>0.99197861</v>
      </c>
      <c r="K111" s="282">
        <v>0.016307870370370372</v>
      </c>
    </row>
    <row r="112">
      <c r="A112" s="59">
        <v>3.0</v>
      </c>
      <c r="B112" s="46">
        <v>3.0</v>
      </c>
      <c r="C112" s="253">
        <v>2.0E-5</v>
      </c>
      <c r="D112" s="281">
        <v>0.96084337</v>
      </c>
      <c r="E112" s="282">
        <v>0.008090277777777778</v>
      </c>
      <c r="G112" s="59">
        <v>3.0</v>
      </c>
      <c r="H112" s="46">
        <v>3.0</v>
      </c>
      <c r="I112" s="253">
        <v>2.0E-5</v>
      </c>
      <c r="J112" s="281">
        <v>0.98885918</v>
      </c>
      <c r="K112" s="282">
        <v>0.016666666666666666</v>
      </c>
    </row>
    <row r="113">
      <c r="A113" s="59">
        <v>4.0</v>
      </c>
      <c r="B113" s="46">
        <v>3.0</v>
      </c>
      <c r="C113" s="253">
        <v>2.0E-5</v>
      </c>
      <c r="D113" s="281">
        <v>0.9688755</v>
      </c>
      <c r="E113" s="282">
        <v>0.008125</v>
      </c>
      <c r="G113" s="59">
        <v>4.0</v>
      </c>
      <c r="H113" s="46">
        <v>3.0</v>
      </c>
      <c r="I113" s="253">
        <v>2.0E-5</v>
      </c>
      <c r="J113" s="281">
        <v>0.98663102</v>
      </c>
      <c r="K113" s="282">
        <v>0.016550925925925927</v>
      </c>
    </row>
    <row r="114">
      <c r="A114" s="59">
        <v>5.0</v>
      </c>
      <c r="B114" s="46">
        <v>3.0</v>
      </c>
      <c r="C114" s="253">
        <v>2.0E-5</v>
      </c>
      <c r="D114" s="281">
        <v>0.97590361</v>
      </c>
      <c r="E114" s="282">
        <v>0.008113425925925927</v>
      </c>
      <c r="G114" s="59">
        <v>5.0</v>
      </c>
      <c r="H114" s="46">
        <v>3.0</v>
      </c>
      <c r="I114" s="253">
        <v>2.0E-5</v>
      </c>
      <c r="J114" s="281">
        <v>0.98663102</v>
      </c>
      <c r="K114" s="282">
        <v>0.01650462962962963</v>
      </c>
    </row>
    <row r="115">
      <c r="A115" s="59">
        <v>6.0</v>
      </c>
      <c r="B115" s="46">
        <v>3.0</v>
      </c>
      <c r="C115" s="253">
        <v>2.0E-5</v>
      </c>
      <c r="D115" s="281">
        <v>0.96787149</v>
      </c>
      <c r="E115" s="282">
        <v>0.008101851851851851</v>
      </c>
      <c r="G115" s="59">
        <v>6.0</v>
      </c>
      <c r="H115" s="46">
        <v>3.0</v>
      </c>
      <c r="I115" s="253">
        <v>2.0E-5</v>
      </c>
      <c r="J115" s="281">
        <v>0.98529412</v>
      </c>
      <c r="K115" s="282">
        <v>0.016793981481481483</v>
      </c>
    </row>
    <row r="116">
      <c r="A116" s="59">
        <v>7.0</v>
      </c>
      <c r="B116" s="46">
        <v>3.0</v>
      </c>
      <c r="C116" s="253">
        <v>2.0E-5</v>
      </c>
      <c r="D116" s="281">
        <v>0.97590361</v>
      </c>
      <c r="E116" s="282">
        <v>0.008148148148148147</v>
      </c>
      <c r="G116" s="59">
        <v>7.0</v>
      </c>
      <c r="H116" s="46">
        <v>3.0</v>
      </c>
      <c r="I116" s="253">
        <v>2.0E-5</v>
      </c>
      <c r="J116" s="281">
        <v>0.98841355</v>
      </c>
      <c r="K116" s="282">
        <v>0.016840277777777777</v>
      </c>
    </row>
    <row r="117">
      <c r="A117" s="59">
        <v>8.0</v>
      </c>
      <c r="B117" s="46">
        <v>3.0</v>
      </c>
      <c r="C117" s="253">
        <v>2.0E-5</v>
      </c>
      <c r="D117" s="281">
        <v>0.95883534</v>
      </c>
      <c r="E117" s="282">
        <v>0.008240740740740741</v>
      </c>
      <c r="G117" s="59">
        <v>8.0</v>
      </c>
      <c r="H117" s="46">
        <v>3.0</v>
      </c>
      <c r="I117" s="253">
        <v>2.0E-5</v>
      </c>
      <c r="J117" s="281">
        <v>0.99108734</v>
      </c>
      <c r="K117" s="282">
        <v>0.017152777777777777</v>
      </c>
    </row>
    <row r="118">
      <c r="A118" s="59">
        <v>9.0</v>
      </c>
      <c r="B118" s="46">
        <v>3.0</v>
      </c>
      <c r="C118" s="253">
        <v>2.0E-5</v>
      </c>
      <c r="D118" s="281">
        <v>0.94578313</v>
      </c>
      <c r="E118" s="282">
        <v>0.008460648148148148</v>
      </c>
      <c r="G118" s="59">
        <v>9.0</v>
      </c>
      <c r="H118" s="46">
        <v>3.0</v>
      </c>
      <c r="I118" s="253">
        <v>2.0E-5</v>
      </c>
      <c r="J118" s="281">
        <v>0.98796791</v>
      </c>
      <c r="K118" s="282">
        <v>0.01693287037037037</v>
      </c>
    </row>
    <row r="119">
      <c r="A119" s="69">
        <v>10.0</v>
      </c>
      <c r="B119" s="44">
        <v>3.0</v>
      </c>
      <c r="C119" s="256">
        <v>2.0E-5</v>
      </c>
      <c r="D119" s="283">
        <v>0.97690763</v>
      </c>
      <c r="E119" s="284">
        <v>0.008425925925925925</v>
      </c>
      <c r="G119" s="69">
        <v>10.0</v>
      </c>
      <c r="H119" s="44">
        <v>3.0</v>
      </c>
      <c r="I119" s="256">
        <v>2.0E-5</v>
      </c>
      <c r="J119" s="283">
        <v>0.99064171</v>
      </c>
      <c r="K119" s="284">
        <v>0.0171875</v>
      </c>
    </row>
    <row r="120">
      <c r="A120" s="242">
        <v>1.0</v>
      </c>
      <c r="B120" s="39">
        <v>3.0</v>
      </c>
      <c r="C120" s="243">
        <v>3.0E-5</v>
      </c>
      <c r="D120" s="279">
        <v>0.96686747</v>
      </c>
      <c r="E120" s="280">
        <v>0.00787037037037037</v>
      </c>
      <c r="G120" s="242">
        <v>1.0</v>
      </c>
      <c r="H120" s="39">
        <v>3.0</v>
      </c>
      <c r="I120" s="243">
        <v>3.0E-5</v>
      </c>
      <c r="J120" s="281">
        <v>0.98796791</v>
      </c>
      <c r="K120" s="280">
        <v>0.016168981481481482</v>
      </c>
    </row>
    <row r="121">
      <c r="A121" s="59">
        <v>2.0</v>
      </c>
      <c r="B121" s="46">
        <v>3.0</v>
      </c>
      <c r="C121" s="253">
        <v>3.0E-5</v>
      </c>
      <c r="D121" s="281">
        <v>0.97188755</v>
      </c>
      <c r="E121" s="282">
        <v>0.007916666666666667</v>
      </c>
      <c r="G121" s="59">
        <v>2.0</v>
      </c>
      <c r="H121" s="46">
        <v>3.0</v>
      </c>
      <c r="I121" s="253">
        <v>3.0E-5</v>
      </c>
      <c r="J121" s="281">
        <v>0.98217469</v>
      </c>
      <c r="K121" s="282">
        <v>0.01638888888888889</v>
      </c>
    </row>
    <row r="122">
      <c r="A122" s="59">
        <v>3.0</v>
      </c>
      <c r="B122" s="46">
        <v>3.0</v>
      </c>
      <c r="C122" s="253">
        <v>3.0E-5</v>
      </c>
      <c r="D122" s="281">
        <v>0.96485944</v>
      </c>
      <c r="E122" s="282">
        <v>0.007974537037037037</v>
      </c>
      <c r="G122" s="59">
        <v>3.0</v>
      </c>
      <c r="H122" s="46">
        <v>3.0</v>
      </c>
      <c r="I122" s="253">
        <v>3.0E-5</v>
      </c>
      <c r="J122" s="281">
        <v>0.97994652</v>
      </c>
      <c r="K122" s="282">
        <v>0.016724537037037038</v>
      </c>
    </row>
    <row r="123">
      <c r="A123" s="59">
        <v>4.0</v>
      </c>
      <c r="B123" s="46">
        <v>3.0</v>
      </c>
      <c r="C123" s="253">
        <v>3.0E-5</v>
      </c>
      <c r="D123" s="281">
        <v>0.9748996</v>
      </c>
      <c r="E123" s="282">
        <v>0.008368055555555556</v>
      </c>
      <c r="G123" s="59">
        <v>4.0</v>
      </c>
      <c r="H123" s="46">
        <v>3.0</v>
      </c>
      <c r="I123" s="253">
        <v>3.0E-5</v>
      </c>
      <c r="J123" s="281">
        <v>0.98529412</v>
      </c>
      <c r="K123" s="282">
        <v>0.016805555555555556</v>
      </c>
    </row>
    <row r="124">
      <c r="A124" s="59">
        <v>5.0</v>
      </c>
      <c r="B124" s="46">
        <v>3.0</v>
      </c>
      <c r="C124" s="253">
        <v>3.0E-5</v>
      </c>
      <c r="D124" s="281">
        <v>0.98192771</v>
      </c>
      <c r="E124" s="282">
        <v>0.008449074074074074</v>
      </c>
      <c r="G124" s="59">
        <v>5.0</v>
      </c>
      <c r="H124" s="46">
        <v>3.0</v>
      </c>
      <c r="I124" s="253">
        <v>3.0E-5</v>
      </c>
      <c r="J124" s="281">
        <v>0.98440285</v>
      </c>
      <c r="K124" s="282">
        <v>0.017430555555555557</v>
      </c>
    </row>
    <row r="125">
      <c r="A125" s="59">
        <v>6.0</v>
      </c>
      <c r="B125" s="46">
        <v>3.0</v>
      </c>
      <c r="C125" s="253">
        <v>3.0E-5</v>
      </c>
      <c r="D125" s="281">
        <v>0.96586345</v>
      </c>
      <c r="E125" s="282">
        <v>0.00837962962962963</v>
      </c>
      <c r="G125" s="59">
        <v>6.0</v>
      </c>
      <c r="H125" s="46">
        <v>3.0</v>
      </c>
      <c r="I125" s="253">
        <v>3.0E-5</v>
      </c>
      <c r="J125" s="281">
        <v>0.98440285</v>
      </c>
      <c r="K125" s="282">
        <v>0.017418981481481483</v>
      </c>
    </row>
    <row r="126">
      <c r="A126" s="59">
        <v>7.0</v>
      </c>
      <c r="B126" s="46">
        <v>3.0</v>
      </c>
      <c r="C126" s="253">
        <v>3.0E-5</v>
      </c>
      <c r="D126" s="281">
        <v>0.9748996</v>
      </c>
      <c r="E126" s="282">
        <v>0.0084375</v>
      </c>
      <c r="G126" s="59">
        <v>7.0</v>
      </c>
      <c r="H126" s="46">
        <v>3.0</v>
      </c>
      <c r="I126" s="253">
        <v>3.0E-5</v>
      </c>
      <c r="J126" s="281">
        <v>0.99019608</v>
      </c>
      <c r="K126" s="282">
        <v>0.01712962962962963</v>
      </c>
    </row>
    <row r="127">
      <c r="A127" s="59">
        <v>8.0</v>
      </c>
      <c r="B127" s="46">
        <v>3.0</v>
      </c>
      <c r="C127" s="253">
        <v>3.0E-5</v>
      </c>
      <c r="D127" s="281">
        <v>0.96285141</v>
      </c>
      <c r="E127" s="282">
        <v>0.008622685185185185</v>
      </c>
      <c r="G127" s="59">
        <v>8.0</v>
      </c>
      <c r="H127" s="46">
        <v>3.0</v>
      </c>
      <c r="I127" s="253">
        <v>3.0E-5</v>
      </c>
      <c r="J127" s="281">
        <v>0.99153298</v>
      </c>
      <c r="K127" s="282">
        <v>0.0171875</v>
      </c>
    </row>
    <row r="128">
      <c r="A128" s="59">
        <v>9.0</v>
      </c>
      <c r="B128" s="46">
        <v>3.0</v>
      </c>
      <c r="C128" s="253">
        <v>3.0E-5</v>
      </c>
      <c r="D128" s="281">
        <v>0.95682731</v>
      </c>
      <c r="E128" s="282">
        <v>0.008888888888888889</v>
      </c>
      <c r="G128" s="59">
        <v>9.0</v>
      </c>
      <c r="H128" s="46">
        <v>3.0</v>
      </c>
      <c r="I128" s="253">
        <v>3.0E-5</v>
      </c>
      <c r="J128" s="281">
        <v>0.99064171</v>
      </c>
      <c r="K128" s="282">
        <v>0.02212962962962963</v>
      </c>
    </row>
    <row r="129">
      <c r="A129" s="69">
        <v>10.0</v>
      </c>
      <c r="B129" s="44">
        <v>3.0</v>
      </c>
      <c r="C129" s="256">
        <v>3.0E-5</v>
      </c>
      <c r="D129" s="283">
        <v>0.97088353</v>
      </c>
      <c r="E129" s="284">
        <v>0.008680555555555556</v>
      </c>
      <c r="G129" s="69">
        <v>10.0</v>
      </c>
      <c r="H129" s="44">
        <v>3.0</v>
      </c>
      <c r="I129" s="256">
        <v>3.0E-5</v>
      </c>
      <c r="J129" s="281">
        <v>0.99019608</v>
      </c>
      <c r="K129" s="284">
        <v>0.02267361111111111</v>
      </c>
    </row>
    <row r="130">
      <c r="A130" s="242">
        <v>1.0</v>
      </c>
      <c r="B130" s="39">
        <v>3.0</v>
      </c>
      <c r="C130" s="243">
        <v>4.0E-5</v>
      </c>
      <c r="D130" s="279">
        <v>0.9497992</v>
      </c>
      <c r="E130" s="280">
        <v>0.008113425925925927</v>
      </c>
      <c r="G130" s="242">
        <v>1.0</v>
      </c>
      <c r="H130" s="39">
        <v>3.0</v>
      </c>
      <c r="I130" s="243">
        <v>4.0E-5</v>
      </c>
      <c r="J130" s="279">
        <v>0.98484848</v>
      </c>
      <c r="K130" s="280">
        <v>0.02244212962962963</v>
      </c>
    </row>
    <row r="131">
      <c r="A131" s="59">
        <v>2.0</v>
      </c>
      <c r="B131" s="46">
        <v>3.0</v>
      </c>
      <c r="C131" s="253">
        <v>4.0E-5</v>
      </c>
      <c r="D131" s="281">
        <v>0.94678715</v>
      </c>
      <c r="E131" s="282">
        <v>0.00818287037037037</v>
      </c>
      <c r="G131" s="59">
        <v>2.0</v>
      </c>
      <c r="H131" s="46">
        <v>3.0</v>
      </c>
      <c r="I131" s="253">
        <v>4.0E-5</v>
      </c>
      <c r="J131" s="281">
        <v>0.98306595</v>
      </c>
      <c r="K131" s="282">
        <v>0.02246527777777778</v>
      </c>
    </row>
    <row r="132">
      <c r="A132" s="59">
        <v>3.0</v>
      </c>
      <c r="B132" s="46">
        <v>3.0</v>
      </c>
      <c r="C132" s="253">
        <v>4.0E-5</v>
      </c>
      <c r="D132" s="281">
        <v>0.97088353</v>
      </c>
      <c r="E132" s="282">
        <v>0.008391203703703705</v>
      </c>
      <c r="G132" s="59">
        <v>3.0</v>
      </c>
      <c r="H132" s="46">
        <v>3.0</v>
      </c>
      <c r="I132" s="253">
        <v>4.0E-5</v>
      </c>
      <c r="J132" s="281">
        <v>0.98039216</v>
      </c>
      <c r="K132" s="282">
        <v>0.022662037037037036</v>
      </c>
    </row>
    <row r="133">
      <c r="A133" s="59">
        <v>4.0</v>
      </c>
      <c r="B133" s="46">
        <v>3.0</v>
      </c>
      <c r="C133" s="253">
        <v>4.0E-5</v>
      </c>
      <c r="D133" s="281">
        <v>0.94477912</v>
      </c>
      <c r="E133" s="282">
        <v>0.008368055555555556</v>
      </c>
      <c r="G133" s="59">
        <v>4.0</v>
      </c>
      <c r="H133" s="46">
        <v>3.0</v>
      </c>
      <c r="I133" s="253">
        <v>4.0E-5</v>
      </c>
      <c r="J133" s="281">
        <v>0.97860963</v>
      </c>
      <c r="K133" s="282">
        <v>0.022997685185185184</v>
      </c>
    </row>
    <row r="134">
      <c r="A134" s="59">
        <v>5.0</v>
      </c>
      <c r="B134" s="46">
        <v>3.0</v>
      </c>
      <c r="C134" s="253">
        <v>4.0E-5</v>
      </c>
      <c r="D134" s="281">
        <v>0.97590361</v>
      </c>
      <c r="E134" s="282">
        <v>0.008483796296296297</v>
      </c>
      <c r="G134" s="59">
        <v>5.0</v>
      </c>
      <c r="H134" s="46">
        <v>3.0</v>
      </c>
      <c r="I134" s="253">
        <v>4.0E-5</v>
      </c>
      <c r="J134" s="281">
        <v>0.98707665</v>
      </c>
      <c r="K134" s="282">
        <v>0.023101851851851853</v>
      </c>
    </row>
    <row r="135">
      <c r="A135" s="59">
        <v>6.0</v>
      </c>
      <c r="B135" s="46">
        <v>3.0</v>
      </c>
      <c r="C135" s="253">
        <v>4.0E-5</v>
      </c>
      <c r="D135" s="281">
        <v>0.97389558</v>
      </c>
      <c r="E135" s="282">
        <v>0.008576388888888889</v>
      </c>
      <c r="G135" s="59">
        <v>6.0</v>
      </c>
      <c r="H135" s="46">
        <v>3.0</v>
      </c>
      <c r="I135" s="253">
        <v>4.0E-5</v>
      </c>
      <c r="J135" s="281">
        <v>0.97905526</v>
      </c>
      <c r="K135" s="282">
        <v>0.023668981481481482</v>
      </c>
    </row>
    <row r="136">
      <c r="A136" s="59">
        <v>7.0</v>
      </c>
      <c r="B136" s="46">
        <v>3.0</v>
      </c>
      <c r="C136" s="253">
        <v>4.0E-5</v>
      </c>
      <c r="D136" s="281">
        <v>0.96485944</v>
      </c>
      <c r="E136" s="282">
        <v>0.00869212962962963</v>
      </c>
      <c r="G136" s="59">
        <v>7.0</v>
      </c>
      <c r="H136" s="46">
        <v>3.0</v>
      </c>
      <c r="I136" s="253">
        <v>4.0E-5</v>
      </c>
      <c r="J136" s="281">
        <v>0.98752228</v>
      </c>
      <c r="K136" s="282">
        <v>0.024039351851851853</v>
      </c>
    </row>
    <row r="137">
      <c r="A137" s="59">
        <v>8.0</v>
      </c>
      <c r="B137" s="46">
        <v>3.0</v>
      </c>
      <c r="C137" s="253">
        <v>4.0E-5</v>
      </c>
      <c r="D137" s="281">
        <v>0.95481928</v>
      </c>
      <c r="E137" s="282">
        <v>0.008761574074074074</v>
      </c>
      <c r="G137" s="59">
        <v>8.0</v>
      </c>
      <c r="H137" s="46">
        <v>3.0</v>
      </c>
      <c r="I137" s="253">
        <v>4.0E-5</v>
      </c>
      <c r="J137" s="281">
        <v>0.99242424</v>
      </c>
      <c r="K137" s="282">
        <v>0.024421296296296295</v>
      </c>
    </row>
    <row r="138">
      <c r="A138" s="59">
        <v>9.0</v>
      </c>
      <c r="B138" s="46">
        <v>3.0</v>
      </c>
      <c r="C138" s="253">
        <v>4.0E-5</v>
      </c>
      <c r="D138" s="281">
        <v>0.95682731</v>
      </c>
      <c r="E138" s="282">
        <v>0.008819444444444444</v>
      </c>
      <c r="G138" s="59">
        <v>9.0</v>
      </c>
      <c r="H138" s="46">
        <v>3.0</v>
      </c>
      <c r="I138" s="253">
        <v>4.0E-5</v>
      </c>
      <c r="J138" s="281">
        <v>0.98351159</v>
      </c>
      <c r="K138" s="282">
        <v>0.02414351851851852</v>
      </c>
    </row>
    <row r="139">
      <c r="A139" s="69">
        <v>10.0</v>
      </c>
      <c r="B139" s="44">
        <v>3.0</v>
      </c>
      <c r="C139" s="256">
        <v>4.0E-5</v>
      </c>
      <c r="D139" s="281">
        <v>0.96285141</v>
      </c>
      <c r="E139" s="284">
        <v>0.009143518518518518</v>
      </c>
      <c r="G139" s="69">
        <v>10.0</v>
      </c>
      <c r="H139" s="44">
        <v>3.0</v>
      </c>
      <c r="I139" s="256">
        <v>4.0E-5</v>
      </c>
      <c r="J139" s="281">
        <v>0.98529412</v>
      </c>
      <c r="K139" s="284">
        <v>0.024247685185185185</v>
      </c>
    </row>
    <row r="140">
      <c r="A140" s="242">
        <v>1.0</v>
      </c>
      <c r="B140" s="39">
        <v>3.0</v>
      </c>
      <c r="C140" s="243">
        <v>5.0E-5</v>
      </c>
      <c r="D140" s="279">
        <v>0.96184739</v>
      </c>
      <c r="E140" s="280">
        <v>0.008333333333333333</v>
      </c>
      <c r="G140" s="242">
        <v>1.0</v>
      </c>
      <c r="H140" s="39">
        <v>3.0</v>
      </c>
      <c r="I140" s="243">
        <v>5.0E-5</v>
      </c>
      <c r="J140" s="279">
        <v>0.9754902</v>
      </c>
      <c r="K140" s="280">
        <v>0.021863425925925925</v>
      </c>
    </row>
    <row r="141">
      <c r="A141" s="59">
        <v>2.0</v>
      </c>
      <c r="B141" s="46">
        <v>3.0</v>
      </c>
      <c r="C141" s="253">
        <v>5.0E-5</v>
      </c>
      <c r="D141" s="281">
        <v>0.96084337</v>
      </c>
      <c r="E141" s="282">
        <v>0.008425925925925925</v>
      </c>
      <c r="G141" s="59">
        <v>2.0</v>
      </c>
      <c r="H141" s="46">
        <v>3.0</v>
      </c>
      <c r="I141" s="253">
        <v>5.0E-5</v>
      </c>
      <c r="J141" s="281">
        <v>0.98128342</v>
      </c>
      <c r="K141" s="282">
        <v>0.022118055555555554</v>
      </c>
    </row>
    <row r="142">
      <c r="A142" s="59">
        <v>3.0</v>
      </c>
      <c r="B142" s="46">
        <v>3.0</v>
      </c>
      <c r="C142" s="253">
        <v>5.0E-5</v>
      </c>
      <c r="D142" s="281">
        <v>0.94477912</v>
      </c>
      <c r="E142" s="282">
        <v>0.008622685185185185</v>
      </c>
      <c r="G142" s="59">
        <v>3.0</v>
      </c>
      <c r="H142" s="46">
        <v>3.0</v>
      </c>
      <c r="I142" s="253">
        <v>5.0E-5</v>
      </c>
      <c r="J142" s="281">
        <v>0.98440285</v>
      </c>
      <c r="K142" s="282">
        <v>0.02236111111111111</v>
      </c>
    </row>
    <row r="143">
      <c r="A143" s="59">
        <v>4.0</v>
      </c>
      <c r="B143" s="46">
        <v>3.0</v>
      </c>
      <c r="C143" s="253">
        <v>5.0E-5</v>
      </c>
      <c r="D143" s="281">
        <v>0.96586345</v>
      </c>
      <c r="E143" s="282">
        <v>0.008599537037037037</v>
      </c>
      <c r="G143" s="59">
        <v>4.0</v>
      </c>
      <c r="H143" s="46">
        <v>3.0</v>
      </c>
      <c r="I143" s="253">
        <v>5.0E-5</v>
      </c>
      <c r="J143" s="281">
        <v>0.98039216</v>
      </c>
      <c r="K143" s="282">
        <v>0.016400462962962964</v>
      </c>
    </row>
    <row r="144">
      <c r="A144" s="59">
        <v>5.0</v>
      </c>
      <c r="B144" s="46">
        <v>3.0</v>
      </c>
      <c r="C144" s="253">
        <v>5.0E-5</v>
      </c>
      <c r="D144" s="281">
        <v>0.95582329</v>
      </c>
      <c r="E144" s="282">
        <v>0.00866898148148148</v>
      </c>
      <c r="G144" s="59">
        <v>5.0</v>
      </c>
      <c r="H144" s="46">
        <v>3.0</v>
      </c>
      <c r="I144" s="253">
        <v>5.0E-5</v>
      </c>
      <c r="J144" s="281">
        <v>0.9754902</v>
      </c>
      <c r="K144" s="282">
        <v>0.016481481481481482</v>
      </c>
    </row>
    <row r="145">
      <c r="A145" s="59">
        <v>6.0</v>
      </c>
      <c r="B145" s="46">
        <v>3.0</v>
      </c>
      <c r="C145" s="253">
        <v>5.0E-5</v>
      </c>
      <c r="D145" s="281">
        <v>0.95481928</v>
      </c>
      <c r="E145" s="282">
        <v>0.008877314814814815</v>
      </c>
      <c r="G145" s="59">
        <v>6.0</v>
      </c>
      <c r="H145" s="46">
        <v>3.0</v>
      </c>
      <c r="I145" s="253">
        <v>5.0E-5</v>
      </c>
      <c r="J145" s="281">
        <v>0.97370766</v>
      </c>
      <c r="K145" s="282">
        <v>0.016585648148148148</v>
      </c>
    </row>
    <row r="146">
      <c r="A146" s="59">
        <v>7.0</v>
      </c>
      <c r="B146" s="46">
        <v>3.0</v>
      </c>
      <c r="C146" s="253">
        <v>5.0E-5</v>
      </c>
      <c r="D146" s="281">
        <v>0.94879518</v>
      </c>
      <c r="E146" s="282">
        <v>0.00880787037037037</v>
      </c>
      <c r="G146" s="59">
        <v>7.0</v>
      </c>
      <c r="H146" s="46">
        <v>3.0</v>
      </c>
      <c r="I146" s="253">
        <v>5.0E-5</v>
      </c>
      <c r="J146" s="281">
        <v>0.98217469</v>
      </c>
      <c r="K146" s="282">
        <v>0.016585648148148148</v>
      </c>
    </row>
    <row r="147">
      <c r="A147" s="59">
        <v>8.0</v>
      </c>
      <c r="B147" s="46">
        <v>3.0</v>
      </c>
      <c r="C147" s="253">
        <v>5.0E-5</v>
      </c>
      <c r="D147" s="281">
        <v>0.9246988</v>
      </c>
      <c r="E147" s="282">
        <v>0.009236111111111112</v>
      </c>
      <c r="G147" s="59">
        <v>8.0</v>
      </c>
      <c r="H147" s="46">
        <v>3.0</v>
      </c>
      <c r="I147" s="253">
        <v>5.0E-5</v>
      </c>
      <c r="J147" s="281">
        <v>0.9741533</v>
      </c>
      <c r="K147" s="282">
        <v>0.01670138888888889</v>
      </c>
    </row>
    <row r="148">
      <c r="A148" s="59">
        <v>9.0</v>
      </c>
      <c r="B148" s="46">
        <v>3.0</v>
      </c>
      <c r="C148" s="253">
        <v>5.0E-5</v>
      </c>
      <c r="D148" s="281">
        <v>0.95080321</v>
      </c>
      <c r="E148" s="282">
        <v>0.009259259259259259</v>
      </c>
      <c r="G148" s="59">
        <v>9.0</v>
      </c>
      <c r="H148" s="46">
        <v>3.0</v>
      </c>
      <c r="I148" s="253">
        <v>5.0E-5</v>
      </c>
      <c r="J148" s="281">
        <v>0.98484848</v>
      </c>
      <c r="K148" s="282">
        <v>0.016909722222222222</v>
      </c>
    </row>
    <row r="149">
      <c r="A149" s="69">
        <v>10.0</v>
      </c>
      <c r="B149" s="44">
        <v>3.0</v>
      </c>
      <c r="C149" s="256">
        <v>5.0E-5</v>
      </c>
      <c r="D149" s="281">
        <v>0.96586345</v>
      </c>
      <c r="E149" s="284">
        <v>0.009016203703703703</v>
      </c>
      <c r="G149" s="69">
        <v>10.0</v>
      </c>
      <c r="H149" s="44">
        <v>3.0</v>
      </c>
      <c r="I149" s="256">
        <v>5.0E-5</v>
      </c>
      <c r="J149" s="281">
        <v>0.98573975</v>
      </c>
      <c r="K149" s="284">
        <v>0.017013888888888887</v>
      </c>
    </row>
    <row r="150">
      <c r="A150" s="242">
        <v>1.0</v>
      </c>
      <c r="B150" s="39">
        <v>4.0</v>
      </c>
      <c r="C150" s="243">
        <v>1.0E-5</v>
      </c>
      <c r="D150" s="279">
        <v>0.97791165</v>
      </c>
      <c r="E150" s="280">
        <v>0.011111111111111112</v>
      </c>
      <c r="G150" s="242">
        <v>1.0</v>
      </c>
      <c r="H150" s="39">
        <v>4.0</v>
      </c>
      <c r="I150" s="243">
        <v>1.0E-5</v>
      </c>
      <c r="J150" s="279">
        <v>0.99108734</v>
      </c>
      <c r="K150" s="280">
        <v>0.021840277777777778</v>
      </c>
    </row>
    <row r="151">
      <c r="A151" s="59">
        <v>2.0</v>
      </c>
      <c r="B151" s="46">
        <v>4.0</v>
      </c>
      <c r="C151" s="253">
        <v>1.0E-5</v>
      </c>
      <c r="D151" s="281">
        <v>0.9748996</v>
      </c>
      <c r="E151" s="282">
        <v>0.011041666666666667</v>
      </c>
      <c r="G151" s="59">
        <v>2.0</v>
      </c>
      <c r="H151" s="46">
        <v>4.0</v>
      </c>
      <c r="I151" s="253">
        <v>1.0E-5</v>
      </c>
      <c r="J151" s="281">
        <v>0.99153298</v>
      </c>
      <c r="K151" s="282">
        <v>0.022152777777777778</v>
      </c>
    </row>
    <row r="152">
      <c r="A152" s="59">
        <v>3.0</v>
      </c>
      <c r="B152" s="46">
        <v>4.0</v>
      </c>
      <c r="C152" s="253">
        <v>1.0E-5</v>
      </c>
      <c r="D152" s="281">
        <v>0.96987952</v>
      </c>
      <c r="E152" s="282">
        <v>0.01087962962962963</v>
      </c>
      <c r="G152" s="59">
        <v>3.0</v>
      </c>
      <c r="H152" s="46">
        <v>4.0</v>
      </c>
      <c r="I152" s="253">
        <v>1.0E-5</v>
      </c>
      <c r="J152" s="281">
        <v>0.98796791</v>
      </c>
      <c r="K152" s="282">
        <v>0.022453703703703705</v>
      </c>
    </row>
    <row r="153">
      <c r="A153" s="59">
        <v>4.0</v>
      </c>
      <c r="B153" s="46">
        <v>4.0</v>
      </c>
      <c r="C153" s="253">
        <v>1.0E-5</v>
      </c>
      <c r="D153" s="281">
        <v>0.9748996</v>
      </c>
      <c r="E153" s="282">
        <v>0.01099537037037037</v>
      </c>
      <c r="G153" s="59">
        <v>4.0</v>
      </c>
      <c r="H153" s="46">
        <v>4.0</v>
      </c>
      <c r="I153" s="253">
        <v>1.0E-5</v>
      </c>
      <c r="J153" s="281">
        <v>0.99064171</v>
      </c>
      <c r="K153" s="282">
        <v>0.022511574074074073</v>
      </c>
    </row>
    <row r="154">
      <c r="A154" s="59">
        <v>5.0</v>
      </c>
      <c r="B154" s="46">
        <v>4.0</v>
      </c>
      <c r="C154" s="253">
        <v>1.0E-5</v>
      </c>
      <c r="D154" s="281">
        <v>0.97791165</v>
      </c>
      <c r="E154" s="282">
        <v>0.011087962962962963</v>
      </c>
      <c r="G154" s="59">
        <v>5.0</v>
      </c>
      <c r="H154" s="46">
        <v>4.0</v>
      </c>
      <c r="I154" s="253">
        <v>1.0E-5</v>
      </c>
      <c r="J154" s="281">
        <v>0.99019608</v>
      </c>
      <c r="K154" s="282">
        <v>0.022650462962962963</v>
      </c>
    </row>
    <row r="155">
      <c r="A155" s="59">
        <v>6.0</v>
      </c>
      <c r="B155" s="46">
        <v>4.0</v>
      </c>
      <c r="C155" s="253">
        <v>1.0E-5</v>
      </c>
      <c r="D155" s="281">
        <v>0.96787149</v>
      </c>
      <c r="E155" s="282">
        <v>0.011215277777777777</v>
      </c>
      <c r="G155" s="59">
        <v>6.0</v>
      </c>
      <c r="H155" s="46">
        <v>4.0</v>
      </c>
      <c r="I155" s="253">
        <v>1.0E-5</v>
      </c>
      <c r="J155" s="281">
        <v>0.99420677</v>
      </c>
      <c r="K155" s="282">
        <v>0.022858796296296297</v>
      </c>
    </row>
    <row r="156">
      <c r="A156" s="59">
        <v>7.0</v>
      </c>
      <c r="B156" s="46">
        <v>4.0</v>
      </c>
      <c r="C156" s="253">
        <v>1.0E-5</v>
      </c>
      <c r="D156" s="281">
        <v>0.97088353</v>
      </c>
      <c r="E156" s="282">
        <v>0.011111111111111112</v>
      </c>
      <c r="G156" s="59">
        <v>7.0</v>
      </c>
      <c r="H156" s="46">
        <v>4.0</v>
      </c>
      <c r="I156" s="253">
        <v>1.0E-5</v>
      </c>
      <c r="J156" s="281">
        <v>0.99242424</v>
      </c>
      <c r="K156" s="282">
        <v>0.02306712962962963</v>
      </c>
    </row>
    <row r="157">
      <c r="A157" s="59">
        <v>8.0</v>
      </c>
      <c r="B157" s="46">
        <v>4.0</v>
      </c>
      <c r="C157" s="253">
        <v>1.0E-5</v>
      </c>
      <c r="D157" s="281">
        <v>0.97188755</v>
      </c>
      <c r="E157" s="282">
        <v>0.011400462962962963</v>
      </c>
      <c r="G157" s="59">
        <v>8.0</v>
      </c>
      <c r="H157" s="46">
        <v>4.0</v>
      </c>
      <c r="I157" s="253">
        <v>1.0E-5</v>
      </c>
      <c r="J157" s="281">
        <v>0.99509804</v>
      </c>
      <c r="K157" s="282">
        <v>0.02329861111111111</v>
      </c>
    </row>
    <row r="158">
      <c r="A158" s="59">
        <v>9.0</v>
      </c>
      <c r="B158" s="46">
        <v>4.0</v>
      </c>
      <c r="C158" s="253">
        <v>1.0E-5</v>
      </c>
      <c r="D158" s="281">
        <v>0.97590361</v>
      </c>
      <c r="E158" s="282">
        <v>0.011446759259259259</v>
      </c>
      <c r="G158" s="59">
        <v>9.0</v>
      </c>
      <c r="H158" s="46">
        <v>4.0</v>
      </c>
      <c r="I158" s="253">
        <v>1.0E-5</v>
      </c>
      <c r="J158" s="281">
        <v>0.99286988</v>
      </c>
      <c r="K158" s="282">
        <v>0.023194444444444445</v>
      </c>
    </row>
    <row r="159">
      <c r="A159" s="69">
        <v>10.0</v>
      </c>
      <c r="B159" s="44">
        <v>4.0</v>
      </c>
      <c r="C159" s="256">
        <v>1.0E-5</v>
      </c>
      <c r="D159" s="283">
        <v>0.97690763</v>
      </c>
      <c r="E159" s="284">
        <v>0.0115625</v>
      </c>
      <c r="G159" s="69">
        <v>10.0</v>
      </c>
      <c r="H159" s="44">
        <v>4.0</v>
      </c>
      <c r="I159" s="256">
        <v>1.0E-5</v>
      </c>
      <c r="J159" s="283">
        <v>0.98841355</v>
      </c>
      <c r="K159" s="284">
        <v>0.02136574074074074</v>
      </c>
    </row>
    <row r="160">
      <c r="A160" s="242">
        <v>1.0</v>
      </c>
      <c r="B160" s="39">
        <v>4.0</v>
      </c>
      <c r="C160" s="243">
        <v>2.0E-5</v>
      </c>
      <c r="D160" s="279">
        <v>0.98293173</v>
      </c>
      <c r="E160" s="280">
        <v>0.016481481481481482</v>
      </c>
      <c r="G160" s="242">
        <v>1.0</v>
      </c>
      <c r="H160" s="39">
        <v>4.0</v>
      </c>
      <c r="I160" s="243">
        <v>2.0E-5</v>
      </c>
      <c r="J160" s="279">
        <v>0.99420677</v>
      </c>
      <c r="K160" s="280">
        <v>0.021388888888888888</v>
      </c>
    </row>
    <row r="161">
      <c r="A161" s="59">
        <v>2.0</v>
      </c>
      <c r="B161" s="46">
        <v>4.0</v>
      </c>
      <c r="C161" s="253">
        <v>2.0E-5</v>
      </c>
      <c r="D161" s="281">
        <v>0.9748996</v>
      </c>
      <c r="E161" s="282">
        <v>0.016631944444444446</v>
      </c>
      <c r="G161" s="59">
        <v>2.0</v>
      </c>
      <c r="H161" s="46">
        <v>4.0</v>
      </c>
      <c r="I161" s="253">
        <v>2.0E-5</v>
      </c>
      <c r="J161" s="281">
        <v>0.98975045</v>
      </c>
      <c r="K161" s="282">
        <v>0.021747685185185186</v>
      </c>
    </row>
    <row r="162">
      <c r="A162" s="59">
        <v>3.0</v>
      </c>
      <c r="B162" s="46">
        <v>4.0</v>
      </c>
      <c r="C162" s="253">
        <v>2.0E-5</v>
      </c>
      <c r="D162" s="281">
        <v>0.98092369</v>
      </c>
      <c r="E162" s="282">
        <v>0.01659722222222222</v>
      </c>
      <c r="G162" s="59">
        <v>3.0</v>
      </c>
      <c r="H162" s="46">
        <v>4.0</v>
      </c>
      <c r="I162" s="253">
        <v>2.0E-5</v>
      </c>
      <c r="J162" s="281">
        <v>0.98752228</v>
      </c>
      <c r="K162" s="282">
        <v>0.022395833333333334</v>
      </c>
    </row>
    <row r="163">
      <c r="A163" s="59">
        <v>4.0</v>
      </c>
      <c r="B163" s="46">
        <v>4.0</v>
      </c>
      <c r="C163" s="253">
        <v>2.0E-5</v>
      </c>
      <c r="D163" s="281">
        <v>0.9688755</v>
      </c>
      <c r="E163" s="282">
        <v>0.016747685185185185</v>
      </c>
      <c r="G163" s="59">
        <v>4.0</v>
      </c>
      <c r="H163" s="46">
        <v>4.0</v>
      </c>
      <c r="I163" s="253">
        <v>2.0E-5</v>
      </c>
      <c r="J163" s="281">
        <v>0.98796791</v>
      </c>
      <c r="K163" s="282">
        <v>0.022627314814814815</v>
      </c>
    </row>
    <row r="164">
      <c r="A164" s="59">
        <v>5.0</v>
      </c>
      <c r="B164" s="46">
        <v>4.0</v>
      </c>
      <c r="C164" s="253">
        <v>2.0E-5</v>
      </c>
      <c r="D164" s="281">
        <v>0.97389558</v>
      </c>
      <c r="E164" s="282">
        <v>0.017083333333333332</v>
      </c>
      <c r="G164" s="59">
        <v>5.0</v>
      </c>
      <c r="H164" s="46">
        <v>4.0</v>
      </c>
      <c r="I164" s="253">
        <v>2.0E-5</v>
      </c>
      <c r="J164" s="281">
        <v>0.99197861</v>
      </c>
      <c r="K164" s="282">
        <v>0.022546296296296297</v>
      </c>
    </row>
    <row r="165">
      <c r="A165" s="59">
        <v>6.0</v>
      </c>
      <c r="B165" s="46">
        <v>4.0</v>
      </c>
      <c r="C165" s="253">
        <v>2.0E-5</v>
      </c>
      <c r="D165" s="281">
        <v>0.96787149</v>
      </c>
      <c r="E165" s="282">
        <v>0.01695601851851852</v>
      </c>
      <c r="G165" s="59">
        <v>6.0</v>
      </c>
      <c r="H165" s="46">
        <v>4.0</v>
      </c>
      <c r="I165" s="253">
        <v>2.0E-5</v>
      </c>
      <c r="J165" s="281">
        <v>0.99019608</v>
      </c>
      <c r="K165" s="282">
        <v>0.021550925925925925</v>
      </c>
    </row>
    <row r="166">
      <c r="A166" s="59">
        <v>7.0</v>
      </c>
      <c r="B166" s="46">
        <v>4.0</v>
      </c>
      <c r="C166" s="253">
        <v>2.0E-5</v>
      </c>
      <c r="D166" s="281">
        <v>0.96787149</v>
      </c>
      <c r="E166" s="282">
        <v>0.016909722222222222</v>
      </c>
      <c r="G166" s="59">
        <v>7.0</v>
      </c>
      <c r="H166" s="46">
        <v>4.0</v>
      </c>
      <c r="I166" s="253">
        <v>2.0E-5</v>
      </c>
      <c r="J166" s="281">
        <v>0.99197861</v>
      </c>
      <c r="K166" s="282">
        <v>0.021840277777777778</v>
      </c>
    </row>
    <row r="167">
      <c r="A167" s="59">
        <v>8.0</v>
      </c>
      <c r="B167" s="46">
        <v>4.0</v>
      </c>
      <c r="C167" s="253">
        <v>2.0E-5</v>
      </c>
      <c r="D167" s="281">
        <v>0.95983936</v>
      </c>
      <c r="E167" s="282">
        <v>0.017199074074074075</v>
      </c>
      <c r="G167" s="59">
        <v>8.0</v>
      </c>
      <c r="H167" s="46">
        <v>4.0</v>
      </c>
      <c r="I167" s="253">
        <v>2.0E-5</v>
      </c>
      <c r="J167" s="281">
        <v>0.9959893</v>
      </c>
      <c r="K167" s="282">
        <v>0.02201388888888889</v>
      </c>
    </row>
    <row r="168">
      <c r="A168" s="59">
        <v>9.0</v>
      </c>
      <c r="B168" s="46">
        <v>4.0</v>
      </c>
      <c r="C168" s="253">
        <v>2.0E-5</v>
      </c>
      <c r="D168" s="281">
        <v>0.96987952</v>
      </c>
      <c r="E168" s="282">
        <v>0.017326388888888888</v>
      </c>
      <c r="G168" s="59">
        <v>9.0</v>
      </c>
      <c r="H168" s="46">
        <v>4.0</v>
      </c>
      <c r="I168" s="253">
        <v>2.0E-5</v>
      </c>
      <c r="J168" s="281">
        <v>0.99019608</v>
      </c>
      <c r="K168" s="282">
        <v>0.022037037037037036</v>
      </c>
    </row>
    <row r="169">
      <c r="A169" s="69">
        <v>10.0</v>
      </c>
      <c r="B169" s="44">
        <v>4.0</v>
      </c>
      <c r="C169" s="256">
        <v>2.0E-5</v>
      </c>
      <c r="D169" s="283">
        <v>0.97188755</v>
      </c>
      <c r="E169" s="284">
        <v>0.01716435185185185</v>
      </c>
      <c r="G169" s="69">
        <v>10.0</v>
      </c>
      <c r="H169" s="44">
        <v>4.0</v>
      </c>
      <c r="I169" s="256">
        <v>2.0E-5</v>
      </c>
      <c r="J169" s="283">
        <v>0.98796791</v>
      </c>
      <c r="K169" s="284">
        <v>0.02232638888888889</v>
      </c>
    </row>
    <row r="170">
      <c r="A170" s="242">
        <v>1.0</v>
      </c>
      <c r="B170" s="39">
        <v>4.0</v>
      </c>
      <c r="C170" s="243">
        <v>3.0E-5</v>
      </c>
      <c r="D170" s="281">
        <v>0.97088353</v>
      </c>
      <c r="E170" s="280">
        <v>0.01730324074074074</v>
      </c>
      <c r="G170" s="242">
        <v>1.0</v>
      </c>
      <c r="H170" s="39">
        <v>4.0</v>
      </c>
      <c r="I170" s="243">
        <v>3.0E-5</v>
      </c>
      <c r="J170" s="281">
        <v>0.99153298</v>
      </c>
      <c r="K170" s="280">
        <v>0.022002314814814815</v>
      </c>
    </row>
    <row r="171">
      <c r="A171" s="59">
        <v>2.0</v>
      </c>
      <c r="B171" s="46">
        <v>4.0</v>
      </c>
      <c r="C171" s="253">
        <v>3.0E-5</v>
      </c>
      <c r="D171" s="281">
        <v>0.97791165</v>
      </c>
      <c r="E171" s="282">
        <v>0.017418981481481483</v>
      </c>
      <c r="G171" s="59">
        <v>2.0</v>
      </c>
      <c r="H171" s="46">
        <v>4.0</v>
      </c>
      <c r="I171" s="253">
        <v>3.0E-5</v>
      </c>
      <c r="J171" s="281">
        <v>0.98663102</v>
      </c>
      <c r="K171" s="282">
        <v>0.022372685185185186</v>
      </c>
    </row>
    <row r="172">
      <c r="A172" s="59">
        <v>3.0</v>
      </c>
      <c r="B172" s="46">
        <v>4.0</v>
      </c>
      <c r="C172" s="253">
        <v>3.0E-5</v>
      </c>
      <c r="D172" s="281">
        <v>0.97088353</v>
      </c>
      <c r="E172" s="282">
        <v>0.017256944444444443</v>
      </c>
      <c r="G172" s="59">
        <v>3.0</v>
      </c>
      <c r="H172" s="46">
        <v>4.0</v>
      </c>
      <c r="I172" s="253">
        <v>3.0E-5</v>
      </c>
      <c r="J172" s="281">
        <v>0.98573975</v>
      </c>
      <c r="K172" s="282">
        <v>0.022476851851851852</v>
      </c>
    </row>
    <row r="173">
      <c r="A173" s="59">
        <v>4.0</v>
      </c>
      <c r="B173" s="46">
        <v>4.0</v>
      </c>
      <c r="C173" s="253">
        <v>3.0E-5</v>
      </c>
      <c r="D173" s="281">
        <v>0.97590361</v>
      </c>
      <c r="E173" s="282">
        <v>0.017592592592592594</v>
      </c>
      <c r="G173" s="59">
        <v>4.0</v>
      </c>
      <c r="H173" s="46">
        <v>4.0</v>
      </c>
      <c r="I173" s="253">
        <v>3.0E-5</v>
      </c>
      <c r="J173" s="281">
        <v>0.98573975</v>
      </c>
      <c r="K173" s="282">
        <v>0.02241898148148148</v>
      </c>
    </row>
    <row r="174">
      <c r="A174" s="59">
        <v>5.0</v>
      </c>
      <c r="B174" s="46">
        <v>4.0</v>
      </c>
      <c r="C174" s="253">
        <v>3.0E-5</v>
      </c>
      <c r="D174" s="281">
        <v>0.9748996</v>
      </c>
      <c r="E174" s="282">
        <v>0.017916666666666668</v>
      </c>
      <c r="G174" s="59">
        <v>5.0</v>
      </c>
      <c r="H174" s="46">
        <v>4.0</v>
      </c>
      <c r="I174" s="253">
        <v>3.0E-5</v>
      </c>
      <c r="J174" s="281">
        <v>0.99197861</v>
      </c>
      <c r="K174" s="282">
        <v>0.02252314814814815</v>
      </c>
    </row>
    <row r="175">
      <c r="A175" s="59">
        <v>6.0</v>
      </c>
      <c r="B175" s="46">
        <v>4.0</v>
      </c>
      <c r="C175" s="253">
        <v>3.0E-5</v>
      </c>
      <c r="D175" s="281">
        <v>0.98192771</v>
      </c>
      <c r="E175" s="282">
        <v>0.01814814814814815</v>
      </c>
      <c r="G175" s="59">
        <v>6.0</v>
      </c>
      <c r="H175" s="46">
        <v>4.0</v>
      </c>
      <c r="I175" s="253">
        <v>3.0E-5</v>
      </c>
      <c r="J175" s="281">
        <v>0.98752228</v>
      </c>
      <c r="K175" s="282">
        <v>0.022268518518518517</v>
      </c>
    </row>
    <row r="176">
      <c r="A176" s="59">
        <v>7.0</v>
      </c>
      <c r="B176" s="46">
        <v>4.0</v>
      </c>
      <c r="C176" s="253">
        <v>3.0E-5</v>
      </c>
      <c r="D176" s="281">
        <v>0.97991968</v>
      </c>
      <c r="E176" s="282">
        <v>0.01818287037037037</v>
      </c>
      <c r="G176" s="59">
        <v>7.0</v>
      </c>
      <c r="H176" s="46">
        <v>4.0</v>
      </c>
      <c r="I176" s="253">
        <v>3.0E-5</v>
      </c>
      <c r="J176" s="281">
        <v>0.99108734</v>
      </c>
      <c r="K176" s="282">
        <v>0.022430555555555554</v>
      </c>
    </row>
    <row r="177">
      <c r="A177" s="59">
        <v>8.0</v>
      </c>
      <c r="B177" s="46">
        <v>4.0</v>
      </c>
      <c r="C177" s="253">
        <v>3.0E-5</v>
      </c>
      <c r="D177" s="281">
        <v>0.97188755</v>
      </c>
      <c r="E177" s="282">
        <v>0.01824074074074074</v>
      </c>
      <c r="G177" s="59">
        <v>8.0</v>
      </c>
      <c r="H177" s="46">
        <v>4.0</v>
      </c>
      <c r="I177" s="253">
        <v>3.0E-5</v>
      </c>
      <c r="J177" s="281">
        <v>0.99286988</v>
      </c>
      <c r="K177" s="282">
        <v>0.022662037037037036</v>
      </c>
    </row>
    <row r="178">
      <c r="A178" s="59">
        <v>9.0</v>
      </c>
      <c r="B178" s="46">
        <v>4.0</v>
      </c>
      <c r="C178" s="253">
        <v>3.0E-5</v>
      </c>
      <c r="D178" s="281">
        <v>0.96586345</v>
      </c>
      <c r="E178" s="282">
        <v>0.01775462962962963</v>
      </c>
      <c r="G178" s="59">
        <v>9.0</v>
      </c>
      <c r="H178" s="46">
        <v>4.0</v>
      </c>
      <c r="I178" s="253">
        <v>3.0E-5</v>
      </c>
      <c r="J178" s="281">
        <v>0.98796791</v>
      </c>
      <c r="K178" s="282">
        <v>0.022743055555555555</v>
      </c>
    </row>
    <row r="179">
      <c r="A179" s="69">
        <v>10.0</v>
      </c>
      <c r="B179" s="44">
        <v>4.0</v>
      </c>
      <c r="C179" s="256">
        <v>3.0E-5</v>
      </c>
      <c r="D179" s="281">
        <v>0.97389558</v>
      </c>
      <c r="E179" s="284">
        <v>0.017280092592592593</v>
      </c>
      <c r="G179" s="69">
        <v>10.0</v>
      </c>
      <c r="H179" s="44">
        <v>4.0</v>
      </c>
      <c r="I179" s="256">
        <v>3.0E-5</v>
      </c>
      <c r="J179" s="283">
        <v>0.98217469</v>
      </c>
      <c r="K179" s="284">
        <v>0.023171296296296297</v>
      </c>
    </row>
    <row r="180">
      <c r="A180" s="242">
        <v>1.0</v>
      </c>
      <c r="B180" s="39">
        <v>4.0</v>
      </c>
      <c r="C180" s="243">
        <v>4.0E-5</v>
      </c>
      <c r="D180" s="279">
        <v>0.9748996</v>
      </c>
      <c r="E180" s="280">
        <v>0.010625</v>
      </c>
      <c r="G180" s="242">
        <v>1.0</v>
      </c>
      <c r="H180" s="39">
        <v>4.0</v>
      </c>
      <c r="I180" s="243">
        <v>4.0E-5</v>
      </c>
      <c r="J180" s="281">
        <v>0.99019608</v>
      </c>
      <c r="K180" s="280">
        <v>0.02070601851851852</v>
      </c>
    </row>
    <row r="181">
      <c r="A181" s="59">
        <v>2.0</v>
      </c>
      <c r="B181" s="46">
        <v>4.0</v>
      </c>
      <c r="C181" s="253">
        <v>4.0E-5</v>
      </c>
      <c r="D181" s="281">
        <v>0.95883534</v>
      </c>
      <c r="E181" s="282">
        <v>0.010405092592592593</v>
      </c>
      <c r="G181" s="59">
        <v>2.0</v>
      </c>
      <c r="H181" s="46">
        <v>4.0</v>
      </c>
      <c r="I181" s="253">
        <v>4.0E-5</v>
      </c>
      <c r="J181" s="281">
        <v>0.98529412</v>
      </c>
      <c r="K181" s="282">
        <v>0.020671296296296295</v>
      </c>
    </row>
    <row r="182">
      <c r="A182" s="59">
        <v>3.0</v>
      </c>
      <c r="B182" s="46">
        <v>4.0</v>
      </c>
      <c r="C182" s="253">
        <v>4.0E-5</v>
      </c>
      <c r="D182" s="281">
        <v>0.96285141</v>
      </c>
      <c r="E182" s="282">
        <v>0.010277777777777778</v>
      </c>
      <c r="G182" s="59">
        <v>3.0</v>
      </c>
      <c r="H182" s="46">
        <v>4.0</v>
      </c>
      <c r="I182" s="253">
        <v>4.0E-5</v>
      </c>
      <c r="J182" s="281">
        <v>0.97638146</v>
      </c>
      <c r="K182" s="282">
        <v>0.0209375</v>
      </c>
    </row>
    <row r="183">
      <c r="A183" s="59">
        <v>4.0</v>
      </c>
      <c r="B183" s="46">
        <v>4.0</v>
      </c>
      <c r="C183" s="253">
        <v>4.0E-5</v>
      </c>
      <c r="D183" s="281">
        <v>0.97791165</v>
      </c>
      <c r="E183" s="282">
        <v>0.010451388888888889</v>
      </c>
      <c r="G183" s="59">
        <v>4.0</v>
      </c>
      <c r="H183" s="46">
        <v>4.0</v>
      </c>
      <c r="I183" s="253">
        <v>4.0E-5</v>
      </c>
      <c r="J183" s="281">
        <v>0.98529412</v>
      </c>
      <c r="K183" s="282">
        <v>0.021296296296296296</v>
      </c>
    </row>
    <row r="184">
      <c r="A184" s="59">
        <v>5.0</v>
      </c>
      <c r="B184" s="46">
        <v>4.0</v>
      </c>
      <c r="C184" s="253">
        <v>4.0E-5</v>
      </c>
      <c r="D184" s="281">
        <v>0.97289157</v>
      </c>
      <c r="E184" s="282">
        <v>0.010497685185185185</v>
      </c>
      <c r="G184" s="59">
        <v>5.0</v>
      </c>
      <c r="H184" s="46">
        <v>4.0</v>
      </c>
      <c r="I184" s="253">
        <v>4.0E-5</v>
      </c>
      <c r="J184" s="281">
        <v>0.98841355</v>
      </c>
      <c r="K184" s="282">
        <v>0.02125</v>
      </c>
    </row>
    <row r="185">
      <c r="A185" s="59">
        <v>6.0</v>
      </c>
      <c r="B185" s="46">
        <v>4.0</v>
      </c>
      <c r="C185" s="253">
        <v>4.0E-5</v>
      </c>
      <c r="D185" s="281">
        <v>0.95481928</v>
      </c>
      <c r="E185" s="282">
        <v>0.010798611111111111</v>
      </c>
      <c r="G185" s="59">
        <v>6.0</v>
      </c>
      <c r="H185" s="46">
        <v>4.0</v>
      </c>
      <c r="I185" s="253">
        <v>4.0E-5</v>
      </c>
      <c r="J185" s="281">
        <v>0.98618538</v>
      </c>
      <c r="K185" s="282">
        <v>0.021354166666666667</v>
      </c>
    </row>
    <row r="186">
      <c r="A186" s="59">
        <v>7.0</v>
      </c>
      <c r="B186" s="46">
        <v>4.0</v>
      </c>
      <c r="C186" s="253">
        <v>4.0E-5</v>
      </c>
      <c r="D186" s="281">
        <v>0.97088353</v>
      </c>
      <c r="E186" s="282">
        <v>0.011307870370370371</v>
      </c>
      <c r="G186" s="59">
        <v>7.0</v>
      </c>
      <c r="H186" s="46">
        <v>4.0</v>
      </c>
      <c r="I186" s="253">
        <v>4.0E-5</v>
      </c>
      <c r="J186" s="281">
        <v>0.98440285</v>
      </c>
      <c r="K186" s="282">
        <v>0.02172453703703704</v>
      </c>
    </row>
    <row r="187">
      <c r="A187" s="59">
        <v>8.0</v>
      </c>
      <c r="B187" s="46">
        <v>4.0</v>
      </c>
      <c r="C187" s="253">
        <v>4.0E-5</v>
      </c>
      <c r="D187" s="281">
        <v>0.92771084</v>
      </c>
      <c r="E187" s="282">
        <v>0.011168981481481481</v>
      </c>
      <c r="G187" s="59">
        <v>8.0</v>
      </c>
      <c r="H187" s="46">
        <v>4.0</v>
      </c>
      <c r="I187" s="253">
        <v>4.0E-5</v>
      </c>
      <c r="J187" s="281">
        <v>0.98975045</v>
      </c>
      <c r="K187" s="282">
        <v>0.021875</v>
      </c>
    </row>
    <row r="188">
      <c r="A188" s="59">
        <v>9.0</v>
      </c>
      <c r="B188" s="46">
        <v>4.0</v>
      </c>
      <c r="C188" s="253">
        <v>4.0E-5</v>
      </c>
      <c r="D188" s="281">
        <v>0.97690763</v>
      </c>
      <c r="E188" s="282">
        <v>0.011180555555555555</v>
      </c>
      <c r="G188" s="59">
        <v>9.0</v>
      </c>
      <c r="H188" s="46">
        <v>4.0</v>
      </c>
      <c r="I188" s="253">
        <v>4.0E-5</v>
      </c>
      <c r="J188" s="281">
        <v>0.98484848</v>
      </c>
      <c r="K188" s="282">
        <v>0.021423611111111112</v>
      </c>
    </row>
    <row r="189">
      <c r="A189" s="59">
        <v>10.0</v>
      </c>
      <c r="B189" s="46">
        <v>4.0</v>
      </c>
      <c r="C189" s="253">
        <v>4.0E-5</v>
      </c>
      <c r="D189" s="281">
        <v>0.96285141</v>
      </c>
      <c r="E189" s="282">
        <v>0.011331018518518518</v>
      </c>
      <c r="G189" s="69">
        <v>10.0</v>
      </c>
      <c r="H189" s="44">
        <v>4.0</v>
      </c>
      <c r="I189" s="256">
        <v>4.0E-5</v>
      </c>
      <c r="J189" s="281">
        <v>0.98975045</v>
      </c>
      <c r="K189" s="284">
        <v>0.021006944444444446</v>
      </c>
    </row>
    <row r="190">
      <c r="A190" s="242">
        <v>1.0</v>
      </c>
      <c r="B190" s="39">
        <v>4.0</v>
      </c>
      <c r="C190" s="243">
        <v>5.0E-5</v>
      </c>
      <c r="D190" s="279">
        <v>0.91365462</v>
      </c>
      <c r="E190" s="280">
        <v>0.014108796296296296</v>
      </c>
      <c r="G190" s="242">
        <v>1.0</v>
      </c>
      <c r="H190" s="39">
        <v>4.0</v>
      </c>
      <c r="I190" s="243">
        <v>5.0E-5</v>
      </c>
      <c r="J190" s="279">
        <v>0.96746881</v>
      </c>
      <c r="K190" s="280">
        <v>0.021238425925925924</v>
      </c>
    </row>
    <row r="191">
      <c r="A191" s="59">
        <v>2.0</v>
      </c>
      <c r="B191" s="46">
        <v>4.0</v>
      </c>
      <c r="C191" s="253">
        <v>5.0E-5</v>
      </c>
      <c r="D191" s="281">
        <v>0.96485944</v>
      </c>
      <c r="E191" s="282">
        <v>0.014201388888888888</v>
      </c>
      <c r="G191" s="59">
        <v>2.0</v>
      </c>
      <c r="H191" s="46">
        <v>4.0</v>
      </c>
      <c r="I191" s="253">
        <v>5.0E-5</v>
      </c>
      <c r="J191" s="281">
        <v>0.96969697</v>
      </c>
      <c r="K191" s="282">
        <v>0.02162037037037037</v>
      </c>
    </row>
    <row r="192">
      <c r="A192" s="59">
        <v>3.0</v>
      </c>
      <c r="B192" s="46">
        <v>4.0</v>
      </c>
      <c r="C192" s="253">
        <v>5.0E-5</v>
      </c>
      <c r="D192" s="281">
        <v>0.89056225</v>
      </c>
      <c r="E192" s="282">
        <v>0.01431712962962963</v>
      </c>
      <c r="G192" s="59">
        <v>3.0</v>
      </c>
      <c r="H192" s="46">
        <v>4.0</v>
      </c>
      <c r="I192" s="253">
        <v>5.0E-5</v>
      </c>
      <c r="J192" s="281">
        <v>0.9701426</v>
      </c>
      <c r="K192" s="282">
        <v>0.021550925925925925</v>
      </c>
    </row>
    <row r="193">
      <c r="A193" s="59">
        <v>4.0</v>
      </c>
      <c r="B193" s="46">
        <v>4.0</v>
      </c>
      <c r="C193" s="253">
        <v>5.0E-5</v>
      </c>
      <c r="D193" s="281">
        <v>0.9688755</v>
      </c>
      <c r="E193" s="282">
        <v>0.014351851851851852</v>
      </c>
      <c r="G193" s="59">
        <v>4.0</v>
      </c>
      <c r="H193" s="46">
        <v>4.0</v>
      </c>
      <c r="I193" s="253">
        <v>5.0E-5</v>
      </c>
      <c r="J193" s="281">
        <v>0.97905526</v>
      </c>
      <c r="K193" s="282">
        <v>0.021909722222222223</v>
      </c>
    </row>
    <row r="194">
      <c r="A194" s="59">
        <v>5.0</v>
      </c>
      <c r="B194" s="46">
        <v>4.0</v>
      </c>
      <c r="C194" s="253">
        <v>5.0E-5</v>
      </c>
      <c r="D194" s="281">
        <v>0.97088353</v>
      </c>
      <c r="E194" s="282">
        <v>0.014444444444444444</v>
      </c>
      <c r="G194" s="59">
        <v>5.0</v>
      </c>
      <c r="H194" s="46">
        <v>4.0</v>
      </c>
      <c r="I194" s="253">
        <v>5.0E-5</v>
      </c>
      <c r="J194" s="281">
        <v>0.98262032</v>
      </c>
      <c r="K194" s="282">
        <v>0.02207175925925926</v>
      </c>
    </row>
    <row r="195">
      <c r="A195" s="59">
        <v>6.0</v>
      </c>
      <c r="B195" s="46">
        <v>4.0</v>
      </c>
      <c r="C195" s="253">
        <v>5.0E-5</v>
      </c>
      <c r="D195" s="281">
        <v>0.96987952</v>
      </c>
      <c r="E195" s="282">
        <v>0.014548611111111111</v>
      </c>
      <c r="G195" s="59">
        <v>6.0</v>
      </c>
      <c r="H195" s="46">
        <v>4.0</v>
      </c>
      <c r="I195" s="253">
        <v>5.0E-5</v>
      </c>
      <c r="J195" s="281">
        <v>0.9701426</v>
      </c>
      <c r="K195" s="282">
        <v>0.021655092592592594</v>
      </c>
    </row>
    <row r="196">
      <c r="A196" s="59">
        <v>7.0</v>
      </c>
      <c r="B196" s="46">
        <v>4.0</v>
      </c>
      <c r="C196" s="253">
        <v>5.0E-5</v>
      </c>
      <c r="D196" s="281">
        <v>0.95080321</v>
      </c>
      <c r="E196" s="282">
        <v>0.01457175925925926</v>
      </c>
      <c r="G196" s="59">
        <v>7.0</v>
      </c>
      <c r="H196" s="46">
        <v>4.0</v>
      </c>
      <c r="I196" s="253">
        <v>5.0E-5</v>
      </c>
      <c r="J196" s="281">
        <v>0.96702317</v>
      </c>
      <c r="K196" s="282">
        <v>0.022037037037037036</v>
      </c>
    </row>
    <row r="197">
      <c r="A197" s="59">
        <v>8.0</v>
      </c>
      <c r="B197" s="46">
        <v>4.0</v>
      </c>
      <c r="C197" s="253">
        <v>5.0E-5</v>
      </c>
      <c r="D197" s="281">
        <v>0.9497992</v>
      </c>
      <c r="E197" s="282">
        <v>0.014525462962962962</v>
      </c>
      <c r="G197" s="59">
        <v>8.0</v>
      </c>
      <c r="H197" s="46">
        <v>4.0</v>
      </c>
      <c r="I197" s="253">
        <v>5.0E-5</v>
      </c>
      <c r="J197" s="281">
        <v>0.97237077</v>
      </c>
      <c r="K197" s="282">
        <v>0.02210648148148148</v>
      </c>
    </row>
    <row r="198">
      <c r="A198" s="59">
        <v>9.0</v>
      </c>
      <c r="B198" s="46">
        <v>4.0</v>
      </c>
      <c r="C198" s="253">
        <v>5.0E-5</v>
      </c>
      <c r="D198" s="281">
        <v>0.93273092</v>
      </c>
      <c r="E198" s="282">
        <v>0.014675925925925926</v>
      </c>
      <c r="G198" s="59">
        <v>9.0</v>
      </c>
      <c r="H198" s="46">
        <v>4.0</v>
      </c>
      <c r="I198" s="253">
        <v>5.0E-5</v>
      </c>
      <c r="J198" s="281">
        <v>0.9754902</v>
      </c>
      <c r="K198" s="282">
        <v>0.022199074074074072</v>
      </c>
    </row>
    <row r="199">
      <c r="A199" s="69">
        <v>10.0</v>
      </c>
      <c r="B199" s="44">
        <v>4.0</v>
      </c>
      <c r="C199" s="256">
        <v>5.0E-5</v>
      </c>
      <c r="D199" s="283">
        <v>0.95180723</v>
      </c>
      <c r="E199" s="284">
        <v>0.01460648148148148</v>
      </c>
      <c r="G199" s="69">
        <v>10.0</v>
      </c>
      <c r="H199" s="44">
        <v>4.0</v>
      </c>
      <c r="I199" s="256">
        <v>5.0E-5</v>
      </c>
      <c r="J199" s="283">
        <v>0.96568627</v>
      </c>
      <c r="K199" s="284">
        <v>0.022337962962962962</v>
      </c>
    </row>
    <row r="200">
      <c r="A200" s="7" t="s">
        <v>148</v>
      </c>
      <c r="B200" s="285"/>
      <c r="C200" s="285"/>
      <c r="D200" s="285"/>
      <c r="E200" s="286">
        <f>SUM(E50:E199)</f>
        <v>1.493900463</v>
      </c>
      <c r="G200" s="7" t="s">
        <v>148</v>
      </c>
      <c r="H200" s="285"/>
      <c r="I200" s="285"/>
      <c r="J200" s="285"/>
      <c r="K200" s="286">
        <f>SUM(K50:K199)</f>
        <v>2.661921296</v>
      </c>
    </row>
    <row r="201">
      <c r="A201" s="7"/>
      <c r="B201" s="12"/>
      <c r="C201" s="12"/>
      <c r="D201" s="12"/>
      <c r="E201" s="46"/>
      <c r="F201" s="12"/>
      <c r="G201" s="12"/>
      <c r="H201" s="12"/>
      <c r="I201" s="12"/>
      <c r="J201" s="12"/>
      <c r="K201" s="46"/>
    </row>
    <row r="202">
      <c r="A202" s="7"/>
      <c r="B202" s="12"/>
      <c r="C202" s="12"/>
      <c r="D202" s="12"/>
      <c r="E202" s="46"/>
      <c r="F202" s="12"/>
      <c r="G202" s="12"/>
      <c r="H202" s="12"/>
      <c r="I202" s="12"/>
      <c r="J202" s="12"/>
      <c r="K202" s="46"/>
    </row>
    <row r="203">
      <c r="A203" s="287" t="s">
        <v>107</v>
      </c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2"/>
      <c r="B204" s="12"/>
      <c r="C204" s="12"/>
      <c r="D204" s="12"/>
      <c r="E204" s="46"/>
      <c r="F204" s="12"/>
      <c r="G204" s="12"/>
      <c r="H204" s="12"/>
      <c r="I204" s="12"/>
      <c r="J204" s="12"/>
      <c r="K204" s="46"/>
    </row>
    <row r="205">
      <c r="A205" s="78" t="s">
        <v>149</v>
      </c>
      <c r="B205" s="4"/>
      <c r="C205" s="4"/>
      <c r="D205" s="5"/>
      <c r="E205" s="46" t="s">
        <v>140</v>
      </c>
      <c r="F205" s="12"/>
      <c r="G205" s="78" t="s">
        <v>150</v>
      </c>
      <c r="H205" s="4"/>
      <c r="I205" s="4"/>
      <c r="J205" s="5"/>
      <c r="K205" s="46" t="s">
        <v>140</v>
      </c>
    </row>
    <row r="206">
      <c r="A206" s="76" t="s">
        <v>135</v>
      </c>
      <c r="B206" s="17" t="s">
        <v>142</v>
      </c>
      <c r="C206" s="278" t="s">
        <v>6</v>
      </c>
      <c r="D206" s="17" t="s">
        <v>137</v>
      </c>
      <c r="F206" s="7"/>
      <c r="G206" s="76" t="s">
        <v>135</v>
      </c>
      <c r="H206" s="17" t="s">
        <v>142</v>
      </c>
      <c r="I206" s="278" t="s">
        <v>6</v>
      </c>
      <c r="J206" s="17" t="s">
        <v>137</v>
      </c>
    </row>
    <row r="207">
      <c r="A207" s="242">
        <v>2.0</v>
      </c>
      <c r="B207" s="243">
        <v>1.0E-5</v>
      </c>
      <c r="C207" s="247">
        <f t="shared" ref="C207:D207" si="26">AVERAGE(D226:D235)</f>
        <v>0.968875502</v>
      </c>
      <c r="D207" s="289">
        <f t="shared" si="26"/>
        <v>0.01260185185</v>
      </c>
      <c r="F207" s="46"/>
      <c r="G207" s="242">
        <v>2.0</v>
      </c>
      <c r="H207" s="243">
        <v>1.0E-5</v>
      </c>
      <c r="I207" s="247">
        <f t="shared" ref="I207:J207" si="27">AVERAGE(J226:J235)</f>
        <v>0.990730838</v>
      </c>
      <c r="J207" s="245">
        <f t="shared" si="27"/>
        <v>0.03045601852</v>
      </c>
      <c r="L207" s="205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59">
        <v>2.0</v>
      </c>
      <c r="B208" s="253">
        <v>2.0E-5</v>
      </c>
      <c r="C208" s="254">
        <f t="shared" ref="C208:D208" si="28">AVERAGE(D236:D245)</f>
        <v>0.901807228</v>
      </c>
      <c r="D208" s="290">
        <f t="shared" si="28"/>
        <v>0.01260069444</v>
      </c>
      <c r="F208" s="46"/>
      <c r="G208" s="59">
        <v>2.0</v>
      </c>
      <c r="H208" s="253">
        <v>2.0E-5</v>
      </c>
      <c r="I208" s="254">
        <f t="shared" ref="I208:J208" si="29">AVERAGE(J236:J245)</f>
        <v>0.983912658</v>
      </c>
      <c r="J208" s="290">
        <f t="shared" si="29"/>
        <v>0.02751851852</v>
      </c>
      <c r="L208" s="205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59">
        <v>2.0</v>
      </c>
      <c r="B209" s="253">
        <v>3.0E-5</v>
      </c>
      <c r="C209" s="254">
        <f t="shared" ref="C209:D209" si="30">AVERAGE(D246:D255)</f>
        <v>0.80813253</v>
      </c>
      <c r="D209" s="290">
        <f t="shared" si="30"/>
        <v>0.01256944444</v>
      </c>
      <c r="F209" s="46"/>
      <c r="G209" s="59">
        <v>2.0</v>
      </c>
      <c r="H209" s="253">
        <v>3.0E-5</v>
      </c>
      <c r="I209" s="254">
        <f t="shared" ref="I209:J209" si="31">AVERAGE(J246:J255)</f>
        <v>0.87963458</v>
      </c>
      <c r="J209" s="290">
        <f t="shared" si="31"/>
        <v>0.02995486111</v>
      </c>
      <c r="L209" s="205"/>
      <c r="M209" s="205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59">
        <v>2.0</v>
      </c>
      <c r="B210" s="253">
        <v>4.0E-5</v>
      </c>
      <c r="C210" s="254">
        <f t="shared" ref="C210:D210" si="32">AVERAGE(D256:D265)</f>
        <v>0.578012048</v>
      </c>
      <c r="D210" s="290">
        <f t="shared" si="32"/>
        <v>0.012625</v>
      </c>
      <c r="F210" s="46"/>
      <c r="G210" s="59">
        <v>2.0</v>
      </c>
      <c r="H210" s="253">
        <v>4.0E-5</v>
      </c>
      <c r="I210" s="254">
        <f t="shared" ref="I210:J210" si="33">AVERAGE(J256:J265)</f>
        <v>0.545320856</v>
      </c>
      <c r="J210" s="290">
        <f t="shared" si="33"/>
        <v>0.03166435185</v>
      </c>
      <c r="L210" s="205"/>
      <c r="M210" s="205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69">
        <v>2.0</v>
      </c>
      <c r="B211" s="256">
        <v>5.0E-5</v>
      </c>
      <c r="C211" s="259">
        <f t="shared" ref="C211:D211" si="34">AVERAGE(D266:D275)</f>
        <v>0.5</v>
      </c>
      <c r="D211" s="291">
        <f t="shared" si="34"/>
        <v>0.01263773148</v>
      </c>
      <c r="F211" s="46"/>
      <c r="G211" s="69">
        <v>2.0</v>
      </c>
      <c r="H211" s="256">
        <v>5.0E-5</v>
      </c>
      <c r="I211" s="259">
        <f t="shared" ref="I211:J211" si="35">AVERAGE(J266:J275)</f>
        <v>0.5</v>
      </c>
      <c r="J211" s="291">
        <f t="shared" si="35"/>
        <v>0.02549884259</v>
      </c>
      <c r="L211" s="205"/>
      <c r="M211" s="205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242">
        <v>3.0</v>
      </c>
      <c r="B212" s="243">
        <v>1.0E-5</v>
      </c>
      <c r="C212" s="268">
        <f t="shared" ref="C212:D212" si="36">AVERAGE(D276:D285)</f>
        <v>0.973995985</v>
      </c>
      <c r="D212" s="292">
        <f t="shared" si="36"/>
        <v>0.01870949074</v>
      </c>
      <c r="F212" s="46"/>
      <c r="G212" s="59">
        <v>3.0</v>
      </c>
      <c r="H212" s="253">
        <v>1.0E-5</v>
      </c>
      <c r="I212" s="293">
        <f t="shared" ref="I212:J212" si="37">AVERAGE(J276:J285)</f>
        <v>0.98952763</v>
      </c>
      <c r="J212" s="294">
        <f t="shared" si="37"/>
        <v>0.04769907407</v>
      </c>
    </row>
    <row r="213">
      <c r="A213" s="59">
        <v>3.0</v>
      </c>
      <c r="B213" s="253">
        <v>2.0E-5</v>
      </c>
      <c r="C213" s="269">
        <f t="shared" ref="C213:D213" si="38">AVERAGE(D286:D295)</f>
        <v>0.945783133</v>
      </c>
      <c r="D213" s="282">
        <f t="shared" si="38"/>
        <v>0.02894791667</v>
      </c>
      <c r="F213" s="46"/>
      <c r="G213" s="59">
        <v>3.0</v>
      </c>
      <c r="H213" s="253">
        <v>2.0E-5</v>
      </c>
      <c r="I213" s="269">
        <f t="shared" ref="I213:J213" si="39">AVERAGE(J286:J295)</f>
        <v>0.987655972</v>
      </c>
      <c r="J213" s="282">
        <f t="shared" si="39"/>
        <v>0.03974884259</v>
      </c>
    </row>
    <row r="214">
      <c r="A214" s="59">
        <v>3.0</v>
      </c>
      <c r="B214" s="253">
        <v>3.0E-5</v>
      </c>
      <c r="C214" s="254">
        <f t="shared" ref="C214:D214" si="40">AVERAGE(D246:D255)</f>
        <v>0.80813253</v>
      </c>
      <c r="D214" s="290">
        <f t="shared" si="40"/>
        <v>0.01256944444</v>
      </c>
      <c r="F214" s="46"/>
      <c r="G214" s="59">
        <v>3.0</v>
      </c>
      <c r="H214" s="253">
        <v>3.0E-5</v>
      </c>
      <c r="I214" s="254">
        <f t="shared" ref="I214:J214" si="41">AVERAGE(J296:J305)</f>
        <v>0.595053476</v>
      </c>
      <c r="J214" s="290">
        <f t="shared" si="41"/>
        <v>0.03215277778</v>
      </c>
    </row>
    <row r="215">
      <c r="A215" s="59">
        <v>3.0</v>
      </c>
      <c r="B215" s="253">
        <v>4.0E-5</v>
      </c>
      <c r="C215" s="254">
        <f t="shared" ref="C215:D215" si="42">AVERAGE(D306:D315)</f>
        <v>0.535742972</v>
      </c>
      <c r="D215" s="290">
        <f t="shared" si="42"/>
        <v>0.02925462963</v>
      </c>
      <c r="F215" s="46"/>
      <c r="G215" s="59">
        <v>3.0</v>
      </c>
      <c r="H215" s="253">
        <v>4.0E-5</v>
      </c>
      <c r="I215" s="254">
        <f t="shared" ref="I215:J215" si="43">AVERAGE(J306:J315)</f>
        <v>0.5</v>
      </c>
      <c r="J215" s="290">
        <f t="shared" si="43"/>
        <v>0.03129282407</v>
      </c>
    </row>
    <row r="216">
      <c r="A216" s="69">
        <v>3.0</v>
      </c>
      <c r="B216" s="256">
        <v>5.0E-5</v>
      </c>
      <c r="C216" s="254">
        <f t="shared" ref="C216:D216" si="44">AVERAGE(D316:D325)</f>
        <v>0.5</v>
      </c>
      <c r="D216" s="290">
        <f t="shared" si="44"/>
        <v>0.02922337963</v>
      </c>
      <c r="F216" s="46"/>
      <c r="G216" s="59">
        <v>3.0</v>
      </c>
      <c r="H216" s="253">
        <v>5.0E-5</v>
      </c>
      <c r="I216" s="254">
        <f t="shared" ref="I216:J216" si="45">AVERAGE(J316:J325)</f>
        <v>0.5</v>
      </c>
      <c r="J216" s="290">
        <f t="shared" si="45"/>
        <v>0.04131365741</v>
      </c>
    </row>
    <row r="217">
      <c r="A217" s="242">
        <v>4.0</v>
      </c>
      <c r="B217" s="243">
        <v>1.0E-5</v>
      </c>
      <c r="C217" s="268">
        <f t="shared" ref="C217:D217" si="46">AVERAGE(D326:D335)</f>
        <v>0.975502009</v>
      </c>
      <c r="D217" s="292">
        <f t="shared" si="46"/>
        <v>0.03840277778</v>
      </c>
      <c r="F217" s="46"/>
      <c r="G217" s="242">
        <v>4.0</v>
      </c>
      <c r="H217" s="243">
        <v>1.0E-5</v>
      </c>
      <c r="I217" s="268">
        <f t="shared" ref="I217:J217" si="47">AVERAGE(J326:J335)</f>
        <v>0.990285205</v>
      </c>
      <c r="J217" s="292">
        <f t="shared" si="47"/>
        <v>0.04086689815</v>
      </c>
    </row>
    <row r="218">
      <c r="A218" s="59">
        <v>4.0</v>
      </c>
      <c r="B218" s="253">
        <v>2.0E-5</v>
      </c>
      <c r="C218" s="269">
        <f t="shared" ref="C218:D218" si="48">AVERAGE(D336:D345)</f>
        <v>0.963353412</v>
      </c>
      <c r="D218" s="282">
        <f t="shared" si="48"/>
        <v>0.02409259259</v>
      </c>
      <c r="F218" s="46"/>
      <c r="G218" s="59">
        <v>4.0</v>
      </c>
      <c r="H218" s="253">
        <v>2.0E-5</v>
      </c>
      <c r="I218" s="269">
        <f t="shared" ref="I218:J218" si="49">AVERAGE(J336:J345)</f>
        <v>0.889572191</v>
      </c>
      <c r="J218" s="282">
        <f t="shared" si="49"/>
        <v>0.0403599537</v>
      </c>
    </row>
    <row r="219">
      <c r="A219" s="59">
        <v>4.0</v>
      </c>
      <c r="B219" s="253">
        <v>3.0E-5</v>
      </c>
      <c r="C219" s="269">
        <f t="shared" ref="C219:D219" si="50">AVERAGE(D346:D355)</f>
        <v>0.64006024</v>
      </c>
      <c r="D219" s="282">
        <f t="shared" si="50"/>
        <v>0.0245474537</v>
      </c>
      <c r="F219" s="46"/>
      <c r="G219" s="59">
        <v>4.0</v>
      </c>
      <c r="H219" s="253">
        <v>3.0E-5</v>
      </c>
      <c r="I219" s="269">
        <f t="shared" ref="I219:J219" si="51">AVERAGE(J346:J355)</f>
        <v>0.596256685</v>
      </c>
      <c r="J219" s="282">
        <f t="shared" si="51"/>
        <v>0.04691435185</v>
      </c>
    </row>
    <row r="220">
      <c r="A220" s="59">
        <v>4.0</v>
      </c>
      <c r="B220" s="253">
        <v>4.0E-5</v>
      </c>
      <c r="C220" s="269">
        <f>AVERAGE(D356:D365)</f>
        <v>0.5</v>
      </c>
      <c r="D220" s="282">
        <f>average(E356:E365)</f>
        <v>0.0346087963</v>
      </c>
      <c r="F220" s="46"/>
      <c r="G220" s="59">
        <v>4.0</v>
      </c>
      <c r="H220" s="253">
        <v>4.0E-5</v>
      </c>
      <c r="I220" s="269">
        <f t="shared" ref="I220:J220" si="52">AVERAGE(J306:J315)</f>
        <v>0.5</v>
      </c>
      <c r="J220" s="282">
        <f t="shared" si="52"/>
        <v>0.03129282407</v>
      </c>
    </row>
    <row r="221">
      <c r="A221" s="69">
        <v>4.0</v>
      </c>
      <c r="B221" s="256">
        <v>5.0E-5</v>
      </c>
      <c r="C221" s="275">
        <f t="shared" ref="C221:D221" si="53">AVERAGE(D366:D375)</f>
        <v>0.5</v>
      </c>
      <c r="D221" s="284">
        <f t="shared" si="53"/>
        <v>0.03169907407</v>
      </c>
      <c r="F221" s="46"/>
      <c r="G221" s="69">
        <v>4.0</v>
      </c>
      <c r="H221" s="256">
        <v>5.0E-5</v>
      </c>
      <c r="I221" s="275">
        <f t="shared" ref="I221:J221" si="54">AVERAGE(J366:J375)</f>
        <v>0.5</v>
      </c>
      <c r="J221" s="284">
        <f t="shared" si="54"/>
        <v>0.05686111111</v>
      </c>
    </row>
    <row r="222">
      <c r="D222" s="46" t="s">
        <v>143</v>
      </c>
      <c r="E222" s="46" t="s">
        <v>144</v>
      </c>
      <c r="J222" s="46" t="s">
        <v>143</v>
      </c>
      <c r="K222" s="46" t="s">
        <v>144</v>
      </c>
    </row>
    <row r="223">
      <c r="D223" s="277">
        <f>150-E223</f>
        <v>0</v>
      </c>
      <c r="E223" s="277">
        <f>COUNTIF(D226:D375,"&gt;0,0")</f>
        <v>150</v>
      </c>
      <c r="J223" s="277">
        <f>150-K223</f>
        <v>0</v>
      </c>
      <c r="K223" s="277">
        <f>COUNTIF(J226:J375,"&gt;=0,0")</f>
        <v>150</v>
      </c>
    </row>
    <row r="224">
      <c r="A224" s="78" t="s">
        <v>151</v>
      </c>
      <c r="B224" s="4"/>
      <c r="C224" s="4"/>
      <c r="D224" s="4"/>
      <c r="E224" s="5"/>
      <c r="G224" s="78" t="s">
        <v>152</v>
      </c>
      <c r="H224" s="4"/>
      <c r="I224" s="4"/>
      <c r="J224" s="4"/>
      <c r="K224" s="5"/>
    </row>
    <row r="225">
      <c r="A225" s="28" t="s">
        <v>147</v>
      </c>
      <c r="B225" s="76" t="s">
        <v>135</v>
      </c>
      <c r="C225" s="17" t="s">
        <v>142</v>
      </c>
      <c r="D225" s="278" t="s">
        <v>6</v>
      </c>
      <c r="E225" s="17" t="s">
        <v>137</v>
      </c>
      <c r="F225" s="7"/>
      <c r="G225" s="28" t="s">
        <v>147</v>
      </c>
      <c r="H225" s="76" t="s">
        <v>135</v>
      </c>
      <c r="I225" s="17" t="s">
        <v>142</v>
      </c>
      <c r="J225" s="278" t="s">
        <v>6</v>
      </c>
      <c r="K225" s="17" t="s">
        <v>137</v>
      </c>
      <c r="L225" s="295"/>
      <c r="M225" s="295"/>
      <c r="N225" s="295"/>
      <c r="O225" s="295"/>
      <c r="P225" s="295"/>
      <c r="Q225" s="295"/>
      <c r="R225" s="295"/>
      <c r="S225" s="295"/>
      <c r="T225" s="295"/>
      <c r="U225" s="295"/>
      <c r="V225" s="295"/>
      <c r="W225" s="295"/>
      <c r="X225" s="295"/>
      <c r="Y225" s="295"/>
      <c r="Z225" s="295"/>
    </row>
    <row r="226">
      <c r="A226" s="242">
        <v>1.0</v>
      </c>
      <c r="B226" s="39">
        <v>2.0</v>
      </c>
      <c r="C226" s="243">
        <v>1.0E-5</v>
      </c>
      <c r="D226" s="279">
        <v>0.97188755</v>
      </c>
      <c r="E226" s="280">
        <v>0.012418981481481482</v>
      </c>
      <c r="G226" s="242">
        <v>1.0</v>
      </c>
      <c r="H226" s="39">
        <v>2.0</v>
      </c>
      <c r="I226" s="243">
        <v>1.0E-5</v>
      </c>
      <c r="J226" s="39">
        <v>0.99153298</v>
      </c>
      <c r="K226" s="280">
        <v>0.031655092592592596</v>
      </c>
    </row>
    <row r="227">
      <c r="A227" s="59">
        <v>2.0</v>
      </c>
      <c r="B227" s="46">
        <v>2.0</v>
      </c>
      <c r="C227" s="253">
        <v>1.0E-5</v>
      </c>
      <c r="D227" s="281">
        <v>0.95783133</v>
      </c>
      <c r="E227" s="282">
        <v>0.012430555555555556</v>
      </c>
      <c r="G227" s="59">
        <v>2.0</v>
      </c>
      <c r="H227" s="46">
        <v>2.0</v>
      </c>
      <c r="I227" s="253">
        <v>1.0E-5</v>
      </c>
      <c r="J227" s="46">
        <v>0.99064171</v>
      </c>
      <c r="K227" s="282">
        <v>0.03175925925925926</v>
      </c>
    </row>
    <row r="228">
      <c r="A228" s="59">
        <v>3.0</v>
      </c>
      <c r="B228" s="46">
        <v>2.0</v>
      </c>
      <c r="C228" s="253">
        <v>1.0E-5</v>
      </c>
      <c r="D228" s="281">
        <v>0.97289157</v>
      </c>
      <c r="E228" s="282">
        <v>0.012453703703703703</v>
      </c>
      <c r="G228" s="59">
        <v>3.0</v>
      </c>
      <c r="H228" s="46">
        <v>2.0</v>
      </c>
      <c r="I228" s="253">
        <v>1.0E-5</v>
      </c>
      <c r="J228" s="269">
        <v>0.99064171</v>
      </c>
      <c r="K228" s="282">
        <v>0.032060185185185185</v>
      </c>
    </row>
    <row r="229">
      <c r="A229" s="59">
        <v>4.0</v>
      </c>
      <c r="B229" s="46">
        <v>2.0</v>
      </c>
      <c r="C229" s="253">
        <v>1.0E-5</v>
      </c>
      <c r="D229" s="281">
        <v>0.96987952</v>
      </c>
      <c r="E229" s="282">
        <v>0.01255787037037037</v>
      </c>
      <c r="G229" s="59">
        <v>4.0</v>
      </c>
      <c r="H229" s="46">
        <v>2.0</v>
      </c>
      <c r="I229" s="253">
        <v>1.0E-5</v>
      </c>
      <c r="J229" s="46">
        <v>0.98796791</v>
      </c>
      <c r="K229" s="282">
        <v>0.03204861111111111</v>
      </c>
    </row>
    <row r="230">
      <c r="A230" s="59">
        <v>5.0</v>
      </c>
      <c r="B230" s="46">
        <v>2.0</v>
      </c>
      <c r="C230" s="253">
        <v>1.0E-5</v>
      </c>
      <c r="D230" s="281">
        <v>0.96987952</v>
      </c>
      <c r="E230" s="282">
        <v>0.012604166666666666</v>
      </c>
      <c r="G230" s="59">
        <v>5.0</v>
      </c>
      <c r="H230" s="46">
        <v>2.0</v>
      </c>
      <c r="I230" s="253">
        <v>1.0E-5</v>
      </c>
      <c r="J230" s="46">
        <v>0.99019608</v>
      </c>
      <c r="K230" s="282">
        <v>0.030497685185185187</v>
      </c>
    </row>
    <row r="231">
      <c r="A231" s="59">
        <v>6.0</v>
      </c>
      <c r="B231" s="46">
        <v>2.0</v>
      </c>
      <c r="C231" s="253">
        <v>1.0E-5</v>
      </c>
      <c r="D231" s="281">
        <v>0.97891566</v>
      </c>
      <c r="E231" s="282">
        <v>0.012650462962962962</v>
      </c>
      <c r="G231" s="59">
        <v>6.0</v>
      </c>
      <c r="H231" s="46">
        <v>2.0</v>
      </c>
      <c r="I231" s="253">
        <v>1.0E-5</v>
      </c>
      <c r="J231" s="46">
        <v>0.99064171</v>
      </c>
      <c r="K231" s="282">
        <v>0.03037037037037037</v>
      </c>
    </row>
    <row r="232">
      <c r="A232" s="59">
        <v>7.0</v>
      </c>
      <c r="B232" s="46">
        <v>2.0</v>
      </c>
      <c r="C232" s="253">
        <v>1.0E-5</v>
      </c>
      <c r="D232" s="281">
        <v>0.9688755</v>
      </c>
      <c r="E232" s="282">
        <v>0.012719907407407407</v>
      </c>
      <c r="G232" s="59">
        <v>7.0</v>
      </c>
      <c r="H232" s="46">
        <v>2.0</v>
      </c>
      <c r="I232" s="253">
        <v>1.0E-5</v>
      </c>
      <c r="J232" s="46">
        <v>0.98930481</v>
      </c>
      <c r="K232" s="282">
        <v>0.03037037037037037</v>
      </c>
    </row>
    <row r="233">
      <c r="A233" s="59">
        <v>8.0</v>
      </c>
      <c r="B233" s="46">
        <v>2.0</v>
      </c>
      <c r="C233" s="253">
        <v>1.0E-5</v>
      </c>
      <c r="D233" s="281">
        <v>0.96084337</v>
      </c>
      <c r="E233" s="282">
        <v>0.01269675925925926</v>
      </c>
      <c r="G233" s="59">
        <v>8.0</v>
      </c>
      <c r="H233" s="46">
        <v>2.0</v>
      </c>
      <c r="I233" s="253">
        <v>1.0E-5</v>
      </c>
      <c r="J233" s="46">
        <v>0.99331551</v>
      </c>
      <c r="K233" s="282">
        <v>0.030983796296296297</v>
      </c>
    </row>
    <row r="234">
      <c r="A234" s="59">
        <v>9.0</v>
      </c>
      <c r="B234" s="46">
        <v>2.0</v>
      </c>
      <c r="C234" s="253">
        <v>1.0E-5</v>
      </c>
      <c r="D234" s="281">
        <v>0.96686747</v>
      </c>
      <c r="E234" s="282">
        <v>0.01275462962962963</v>
      </c>
      <c r="G234" s="59">
        <v>9.0</v>
      </c>
      <c r="H234" s="46">
        <v>2.0</v>
      </c>
      <c r="I234" s="253">
        <v>1.0E-5</v>
      </c>
      <c r="J234" s="46">
        <v>0.99331551</v>
      </c>
      <c r="K234" s="282">
        <v>0.027337962962962963</v>
      </c>
    </row>
    <row r="235">
      <c r="A235" s="69">
        <v>10.0</v>
      </c>
      <c r="B235" s="44">
        <v>2.0</v>
      </c>
      <c r="C235" s="256">
        <v>1.0E-5</v>
      </c>
      <c r="D235" s="283">
        <v>0.97088353</v>
      </c>
      <c r="E235" s="284">
        <v>0.01273148148148148</v>
      </c>
      <c r="G235" s="69">
        <v>10.0</v>
      </c>
      <c r="H235" s="44">
        <v>2.0</v>
      </c>
      <c r="I235" s="256">
        <v>1.0E-5</v>
      </c>
      <c r="J235" s="44">
        <v>0.98975045</v>
      </c>
      <c r="K235" s="284">
        <v>0.027476851851851853</v>
      </c>
    </row>
    <row r="236">
      <c r="A236" s="242">
        <v>1.0</v>
      </c>
      <c r="B236" s="39">
        <v>2.0</v>
      </c>
      <c r="C236" s="243">
        <v>2.0E-5</v>
      </c>
      <c r="D236" s="279">
        <v>0.89457831</v>
      </c>
      <c r="E236" s="280">
        <v>0.0125</v>
      </c>
      <c r="G236" s="242">
        <v>1.0</v>
      </c>
      <c r="H236" s="39">
        <v>2.0</v>
      </c>
      <c r="I236" s="243">
        <v>2.0E-5</v>
      </c>
      <c r="J236" s="279">
        <v>0.98663102</v>
      </c>
      <c r="K236" s="280">
        <v>0.02738425925925926</v>
      </c>
    </row>
    <row r="237">
      <c r="A237" s="59">
        <v>2.0</v>
      </c>
      <c r="B237" s="46">
        <v>2.0</v>
      </c>
      <c r="C237" s="253">
        <v>2.0E-5</v>
      </c>
      <c r="D237" s="281">
        <v>0.5</v>
      </c>
      <c r="E237" s="282">
        <v>0.012615740740740742</v>
      </c>
      <c r="G237" s="59">
        <v>2.0</v>
      </c>
      <c r="H237" s="46">
        <v>2.0</v>
      </c>
      <c r="I237" s="253">
        <v>2.0E-5</v>
      </c>
      <c r="J237" s="281">
        <v>0.98039216</v>
      </c>
      <c r="K237" s="282">
        <v>0.027511574074074074</v>
      </c>
    </row>
    <row r="238">
      <c r="A238" s="59">
        <v>3.0</v>
      </c>
      <c r="B238" s="46">
        <v>2.0</v>
      </c>
      <c r="C238" s="253">
        <v>2.0E-5</v>
      </c>
      <c r="D238" s="281">
        <v>0.96184739</v>
      </c>
      <c r="E238" s="282">
        <v>0.012488425925925925</v>
      </c>
      <c r="G238" s="59">
        <v>3.0</v>
      </c>
      <c r="H238" s="46">
        <v>2.0</v>
      </c>
      <c r="I238" s="253">
        <v>2.0E-5</v>
      </c>
      <c r="J238" s="281">
        <v>0.98306595</v>
      </c>
      <c r="K238" s="282">
        <v>0.027546296296296298</v>
      </c>
    </row>
    <row r="239">
      <c r="A239" s="59">
        <v>4.0</v>
      </c>
      <c r="B239" s="46">
        <v>2.0</v>
      </c>
      <c r="C239" s="253">
        <v>2.0E-5</v>
      </c>
      <c r="D239" s="281">
        <v>0.97690763</v>
      </c>
      <c r="E239" s="282">
        <v>0.0125</v>
      </c>
      <c r="G239" s="59">
        <v>4.0</v>
      </c>
      <c r="H239" s="46">
        <v>2.0</v>
      </c>
      <c r="I239" s="253">
        <v>2.0E-5</v>
      </c>
      <c r="J239" s="281">
        <v>0.98663102</v>
      </c>
      <c r="K239" s="282">
        <v>0.02758101851851852</v>
      </c>
    </row>
    <row r="240">
      <c r="A240" s="59">
        <v>5.0</v>
      </c>
      <c r="B240" s="46">
        <v>2.0</v>
      </c>
      <c r="C240" s="253">
        <v>2.0E-5</v>
      </c>
      <c r="D240" s="281">
        <v>0.9688755</v>
      </c>
      <c r="E240" s="282">
        <v>0.012604166666666666</v>
      </c>
      <c r="G240" s="59">
        <v>5.0</v>
      </c>
      <c r="H240" s="46">
        <v>2.0</v>
      </c>
      <c r="I240" s="253">
        <v>2.0E-5</v>
      </c>
      <c r="J240" s="281">
        <v>0.98573975</v>
      </c>
      <c r="K240" s="282">
        <v>0.027627314814814816</v>
      </c>
    </row>
    <row r="241">
      <c r="A241" s="59">
        <v>6.0</v>
      </c>
      <c r="B241" s="46">
        <v>2.0</v>
      </c>
      <c r="C241" s="253">
        <v>2.0E-5</v>
      </c>
      <c r="D241" s="281">
        <v>0.97088353</v>
      </c>
      <c r="E241" s="282">
        <v>0.012569444444444444</v>
      </c>
      <c r="G241" s="59">
        <v>6.0</v>
      </c>
      <c r="H241" s="46">
        <v>2.0</v>
      </c>
      <c r="I241" s="253">
        <v>2.0E-5</v>
      </c>
      <c r="J241" s="281">
        <v>0.98975045</v>
      </c>
      <c r="K241" s="282">
        <v>0.027395833333333335</v>
      </c>
    </row>
    <row r="242">
      <c r="A242" s="59">
        <v>7.0</v>
      </c>
      <c r="B242" s="46">
        <v>2.0</v>
      </c>
      <c r="C242" s="253">
        <v>2.0E-5</v>
      </c>
      <c r="D242" s="281">
        <v>0.95080321</v>
      </c>
      <c r="E242" s="282">
        <v>0.012534722222222221</v>
      </c>
      <c r="G242" s="59">
        <v>7.0</v>
      </c>
      <c r="H242" s="46">
        <v>2.0</v>
      </c>
      <c r="I242" s="253">
        <v>2.0E-5</v>
      </c>
      <c r="J242" s="281">
        <v>0.98663102</v>
      </c>
      <c r="K242" s="282">
        <v>0.027546296296296298</v>
      </c>
    </row>
    <row r="243">
      <c r="A243" s="59">
        <v>8.0</v>
      </c>
      <c r="B243" s="46">
        <v>2.0</v>
      </c>
      <c r="C243" s="253">
        <v>2.0E-5</v>
      </c>
      <c r="D243" s="281">
        <v>0.85742972</v>
      </c>
      <c r="E243" s="282">
        <v>0.012743055555555556</v>
      </c>
      <c r="G243" s="59">
        <v>8.0</v>
      </c>
      <c r="H243" s="46">
        <v>2.0</v>
      </c>
      <c r="I243" s="253">
        <v>2.0E-5</v>
      </c>
      <c r="J243" s="281">
        <v>0.97950089</v>
      </c>
      <c r="K243" s="282">
        <v>0.027476851851851853</v>
      </c>
    </row>
    <row r="244">
      <c r="A244" s="59">
        <v>9.0</v>
      </c>
      <c r="B244" s="46">
        <v>2.0</v>
      </c>
      <c r="C244" s="253">
        <v>2.0E-5</v>
      </c>
      <c r="D244" s="281">
        <v>0.97389558</v>
      </c>
      <c r="E244" s="282">
        <v>0.01273148148148148</v>
      </c>
      <c r="F244" s="296"/>
      <c r="G244" s="59">
        <v>9.0</v>
      </c>
      <c r="H244" s="46">
        <v>2.0</v>
      </c>
      <c r="I244" s="253">
        <v>2.0E-5</v>
      </c>
      <c r="J244" s="281">
        <v>0.97860963</v>
      </c>
      <c r="K244" s="282">
        <v>0.027511574074074074</v>
      </c>
    </row>
    <row r="245">
      <c r="A245" s="69">
        <v>10.0</v>
      </c>
      <c r="B245" s="44">
        <v>2.0</v>
      </c>
      <c r="C245" s="256">
        <v>2.0E-5</v>
      </c>
      <c r="D245" s="283">
        <v>0.96285141</v>
      </c>
      <c r="E245" s="284">
        <v>0.012719907407407407</v>
      </c>
      <c r="F245" s="297"/>
      <c r="G245" s="69">
        <v>10.0</v>
      </c>
      <c r="H245" s="44">
        <v>2.0</v>
      </c>
      <c r="I245" s="256">
        <v>2.0E-5</v>
      </c>
      <c r="J245" s="283">
        <v>0.98217469</v>
      </c>
      <c r="K245" s="284">
        <v>0.027604166666666666</v>
      </c>
    </row>
    <row r="246">
      <c r="A246" s="242">
        <v>1.0</v>
      </c>
      <c r="B246" s="39">
        <v>2.0</v>
      </c>
      <c r="C246" s="243">
        <v>3.0E-5</v>
      </c>
      <c r="D246" s="279">
        <v>0.5</v>
      </c>
      <c r="E246" s="280">
        <v>0.01244212962962963</v>
      </c>
      <c r="G246" s="242">
        <v>1.0</v>
      </c>
      <c r="H246" s="39">
        <v>2.0</v>
      </c>
      <c r="I246" s="243">
        <v>3.0E-5</v>
      </c>
      <c r="J246" s="269">
        <v>0.5</v>
      </c>
      <c r="K246" s="280">
        <v>0.02803240740740741</v>
      </c>
    </row>
    <row r="247">
      <c r="A247" s="59">
        <v>2.0</v>
      </c>
      <c r="B247" s="46">
        <v>2.0</v>
      </c>
      <c r="C247" s="253">
        <v>3.0E-5</v>
      </c>
      <c r="D247" s="281">
        <v>0.96485944</v>
      </c>
      <c r="E247" s="282">
        <v>0.012430555555555556</v>
      </c>
      <c r="G247" s="59">
        <v>2.0</v>
      </c>
      <c r="H247" s="46">
        <v>2.0</v>
      </c>
      <c r="I247" s="253">
        <v>3.0E-5</v>
      </c>
      <c r="J247" s="269">
        <v>0.5</v>
      </c>
      <c r="K247" s="282">
        <v>0.028136574074074074</v>
      </c>
    </row>
    <row r="248">
      <c r="A248" s="59">
        <v>3.0</v>
      </c>
      <c r="B248" s="46">
        <v>2.0</v>
      </c>
      <c r="C248" s="253">
        <v>3.0E-5</v>
      </c>
      <c r="D248" s="281">
        <v>0.5</v>
      </c>
      <c r="E248" s="282">
        <v>0.012488425925925925</v>
      </c>
      <c r="G248" s="59">
        <v>3.0</v>
      </c>
      <c r="H248" s="46">
        <v>2.0</v>
      </c>
      <c r="I248" s="253">
        <v>3.0E-5</v>
      </c>
      <c r="J248" s="269">
        <v>0.98128342</v>
      </c>
      <c r="K248" s="282">
        <v>0.027569444444444445</v>
      </c>
    </row>
    <row r="249">
      <c r="A249" s="59">
        <v>4.0</v>
      </c>
      <c r="B249" s="46">
        <v>2.0</v>
      </c>
      <c r="C249" s="253">
        <v>3.0E-5</v>
      </c>
      <c r="D249" s="281">
        <v>0.93473896</v>
      </c>
      <c r="E249" s="282">
        <v>0.012465277777777778</v>
      </c>
      <c r="G249" s="59">
        <v>4.0</v>
      </c>
      <c r="H249" s="46">
        <v>2.0</v>
      </c>
      <c r="I249" s="253">
        <v>3.0E-5</v>
      </c>
      <c r="J249" s="46">
        <v>0.96256684</v>
      </c>
      <c r="K249" s="282">
        <v>0.027662037037037037</v>
      </c>
    </row>
    <row r="250">
      <c r="A250" s="59">
        <v>5.0</v>
      </c>
      <c r="B250" s="46">
        <v>2.0</v>
      </c>
      <c r="C250" s="253">
        <v>3.0E-5</v>
      </c>
      <c r="D250" s="281">
        <v>0.92570281</v>
      </c>
      <c r="E250" s="282">
        <v>0.01258101851851852</v>
      </c>
      <c r="G250" s="59">
        <v>5.0</v>
      </c>
      <c r="H250" s="46">
        <v>2.0</v>
      </c>
      <c r="I250" s="253">
        <v>3.0E-5</v>
      </c>
      <c r="J250" s="46">
        <v>0.97682709</v>
      </c>
      <c r="K250" s="282">
        <v>0.03185185185185185</v>
      </c>
    </row>
    <row r="251">
      <c r="A251" s="59">
        <v>6.0</v>
      </c>
      <c r="B251" s="46">
        <v>2.0</v>
      </c>
      <c r="C251" s="253">
        <v>3.0E-5</v>
      </c>
      <c r="D251" s="281">
        <v>0.95883534</v>
      </c>
      <c r="E251" s="282">
        <v>0.012615740740740742</v>
      </c>
      <c r="G251" s="59">
        <v>6.0</v>
      </c>
      <c r="H251" s="46">
        <v>2.0</v>
      </c>
      <c r="I251" s="253">
        <v>3.0E-5</v>
      </c>
      <c r="J251" s="46">
        <v>0.96301248</v>
      </c>
      <c r="K251" s="282">
        <v>0.032303240740740743</v>
      </c>
    </row>
    <row r="252">
      <c r="A252" s="59">
        <v>7.0</v>
      </c>
      <c r="B252" s="46">
        <v>2.0</v>
      </c>
      <c r="C252" s="253">
        <v>3.0E-5</v>
      </c>
      <c r="D252" s="281">
        <v>0.5</v>
      </c>
      <c r="E252" s="282">
        <v>0.01273148148148148</v>
      </c>
      <c r="G252" s="59">
        <v>7.0</v>
      </c>
      <c r="H252" s="46">
        <v>2.0</v>
      </c>
      <c r="I252" s="253">
        <v>3.0E-5</v>
      </c>
      <c r="J252" s="46">
        <v>0.98707665</v>
      </c>
      <c r="K252" s="282">
        <v>0.03152777777777778</v>
      </c>
    </row>
    <row r="253">
      <c r="A253" s="59">
        <v>8.0</v>
      </c>
      <c r="B253" s="46">
        <v>2.0</v>
      </c>
      <c r="C253" s="253">
        <v>3.0E-5</v>
      </c>
      <c r="D253" s="281">
        <v>0.92269076</v>
      </c>
      <c r="E253" s="282">
        <v>0.012569444444444444</v>
      </c>
      <c r="G253" s="59">
        <v>8.0</v>
      </c>
      <c r="H253" s="46">
        <v>2.0</v>
      </c>
      <c r="I253" s="253">
        <v>3.0E-5</v>
      </c>
      <c r="J253" s="269">
        <v>0.98573975</v>
      </c>
      <c r="K253" s="282">
        <v>0.030613425925925926</v>
      </c>
    </row>
    <row r="254">
      <c r="A254" s="59">
        <v>9.0</v>
      </c>
      <c r="B254" s="46">
        <v>2.0</v>
      </c>
      <c r="C254" s="253">
        <v>3.0E-5</v>
      </c>
      <c r="D254" s="281">
        <v>0.95983936</v>
      </c>
      <c r="E254" s="282">
        <v>0.012662037037037038</v>
      </c>
      <c r="G254" s="59">
        <v>9.0</v>
      </c>
      <c r="H254" s="46">
        <v>2.0</v>
      </c>
      <c r="I254" s="253">
        <v>3.0E-5</v>
      </c>
      <c r="J254" s="269">
        <v>0.96167558</v>
      </c>
      <c r="K254" s="282">
        <v>0.030636574074074073</v>
      </c>
    </row>
    <row r="255">
      <c r="A255" s="69">
        <v>10.0</v>
      </c>
      <c r="B255" s="44">
        <v>2.0</v>
      </c>
      <c r="C255" s="256">
        <v>3.0E-5</v>
      </c>
      <c r="D255" s="283">
        <v>0.91465863</v>
      </c>
      <c r="E255" s="284">
        <v>0.012708333333333334</v>
      </c>
      <c r="G255" s="69">
        <v>10.0</v>
      </c>
      <c r="H255" s="44">
        <v>2.0</v>
      </c>
      <c r="I255" s="256">
        <v>3.0E-5</v>
      </c>
      <c r="J255" s="269">
        <v>0.97816399</v>
      </c>
      <c r="K255" s="284">
        <v>0.03121527777777778</v>
      </c>
    </row>
    <row r="256">
      <c r="A256" s="242">
        <v>1.0</v>
      </c>
      <c r="B256" s="39">
        <v>2.0</v>
      </c>
      <c r="C256" s="243">
        <v>4.0E-5</v>
      </c>
      <c r="D256" s="281">
        <v>0.8935743</v>
      </c>
      <c r="E256" s="280">
        <v>0.012453703703703703</v>
      </c>
      <c r="G256" s="242">
        <v>1.0</v>
      </c>
      <c r="H256" s="39">
        <v>2.0</v>
      </c>
      <c r="I256" s="243">
        <v>4.0E-5</v>
      </c>
      <c r="J256" s="279">
        <v>0.5</v>
      </c>
      <c r="K256" s="280">
        <v>0.031226851851851853</v>
      </c>
    </row>
    <row r="257">
      <c r="A257" s="59">
        <v>2.0</v>
      </c>
      <c r="B257" s="46">
        <v>2.0</v>
      </c>
      <c r="C257" s="253">
        <v>4.0E-5</v>
      </c>
      <c r="D257" s="281">
        <v>0.5</v>
      </c>
      <c r="E257" s="282">
        <v>0.01244212962962963</v>
      </c>
      <c r="G257" s="59">
        <v>2.0</v>
      </c>
      <c r="H257" s="46">
        <v>2.0</v>
      </c>
      <c r="I257" s="253">
        <v>4.0E-5</v>
      </c>
      <c r="J257" s="269">
        <v>0.5</v>
      </c>
      <c r="K257" s="282">
        <v>0.031087962962962963</v>
      </c>
    </row>
    <row r="258">
      <c r="A258" s="59">
        <v>3.0</v>
      </c>
      <c r="B258" s="46">
        <v>2.0</v>
      </c>
      <c r="C258" s="253">
        <v>4.0E-5</v>
      </c>
      <c r="D258" s="281">
        <v>0.5</v>
      </c>
      <c r="E258" s="282">
        <v>0.012638888888888889</v>
      </c>
      <c r="G258" s="59">
        <v>3.0</v>
      </c>
      <c r="H258" s="46">
        <v>2.0</v>
      </c>
      <c r="I258" s="253">
        <v>4.0E-5</v>
      </c>
      <c r="J258" s="269">
        <v>0.5</v>
      </c>
      <c r="K258" s="282">
        <v>0.031643518518518515</v>
      </c>
    </row>
    <row r="259">
      <c r="A259" s="59">
        <v>4.0</v>
      </c>
      <c r="B259" s="46">
        <v>2.0</v>
      </c>
      <c r="C259" s="253">
        <v>4.0E-5</v>
      </c>
      <c r="D259" s="281">
        <v>0.5</v>
      </c>
      <c r="E259" s="282">
        <v>0.012546296296296297</v>
      </c>
      <c r="G259" s="59">
        <v>4.0</v>
      </c>
      <c r="H259" s="46">
        <v>2.0</v>
      </c>
      <c r="I259" s="253">
        <v>4.0E-5</v>
      </c>
      <c r="J259" s="269">
        <v>0.5</v>
      </c>
      <c r="K259" s="282">
        <v>0.03153935185185185</v>
      </c>
    </row>
    <row r="260">
      <c r="A260" s="59">
        <v>5.0</v>
      </c>
      <c r="B260" s="46">
        <v>2.0</v>
      </c>
      <c r="C260" s="253">
        <v>4.0E-5</v>
      </c>
      <c r="D260" s="281">
        <v>0.5</v>
      </c>
      <c r="E260" s="282">
        <v>0.012534722222222221</v>
      </c>
      <c r="G260" s="59">
        <v>5.0</v>
      </c>
      <c r="H260" s="46">
        <v>2.0</v>
      </c>
      <c r="I260" s="253">
        <v>4.0E-5</v>
      </c>
      <c r="J260" s="269">
        <v>0.5</v>
      </c>
      <c r="K260" s="282">
        <v>0.031712962962962964</v>
      </c>
    </row>
    <row r="261">
      <c r="A261" s="59">
        <v>6.0</v>
      </c>
      <c r="B261" s="46">
        <v>2.0</v>
      </c>
      <c r="C261" s="253">
        <v>4.0E-5</v>
      </c>
      <c r="D261" s="281">
        <v>0.88654618</v>
      </c>
      <c r="E261" s="282">
        <v>0.012638888888888889</v>
      </c>
      <c r="G261" s="59">
        <v>6.0</v>
      </c>
      <c r="H261" s="46">
        <v>2.0</v>
      </c>
      <c r="I261" s="253">
        <v>4.0E-5</v>
      </c>
      <c r="J261" s="269">
        <v>0.5</v>
      </c>
      <c r="K261" s="282">
        <v>0.03162037037037037</v>
      </c>
    </row>
    <row r="262">
      <c r="A262" s="59">
        <v>7.0</v>
      </c>
      <c r="B262" s="46">
        <v>2.0</v>
      </c>
      <c r="C262" s="253">
        <v>4.0E-5</v>
      </c>
      <c r="D262" s="281">
        <v>0.5</v>
      </c>
      <c r="E262" s="282">
        <v>0.012662037037037038</v>
      </c>
      <c r="G262" s="59">
        <v>7.0</v>
      </c>
      <c r="H262" s="46">
        <v>2.0</v>
      </c>
      <c r="I262" s="253">
        <v>4.0E-5</v>
      </c>
      <c r="J262" s="269">
        <v>0.5</v>
      </c>
      <c r="K262" s="282">
        <v>0.03186342592592593</v>
      </c>
    </row>
    <row r="263">
      <c r="A263" s="59">
        <v>8.0</v>
      </c>
      <c r="B263" s="46">
        <v>2.0</v>
      </c>
      <c r="C263" s="253">
        <v>4.0E-5</v>
      </c>
      <c r="D263" s="281">
        <v>0.5</v>
      </c>
      <c r="E263" s="282">
        <v>0.012766203703703703</v>
      </c>
      <c r="G263" s="59">
        <v>8.0</v>
      </c>
      <c r="H263" s="46">
        <v>2.0</v>
      </c>
      <c r="I263" s="253">
        <v>4.0E-5</v>
      </c>
      <c r="J263" s="269">
        <v>0.5</v>
      </c>
      <c r="K263" s="282">
        <v>0.03222222222222222</v>
      </c>
    </row>
    <row r="264">
      <c r="A264" s="59">
        <v>9.0</v>
      </c>
      <c r="B264" s="46">
        <v>2.0</v>
      </c>
      <c r="C264" s="253">
        <v>4.0E-5</v>
      </c>
      <c r="D264" s="281">
        <v>0.5</v>
      </c>
      <c r="E264" s="282">
        <v>0.012858796296296297</v>
      </c>
      <c r="G264" s="59">
        <v>9.0</v>
      </c>
      <c r="H264" s="46">
        <v>2.0</v>
      </c>
      <c r="I264" s="253">
        <v>4.0E-5</v>
      </c>
      <c r="J264" s="269">
        <v>0.5</v>
      </c>
      <c r="K264" s="282">
        <v>0.03200231481481482</v>
      </c>
    </row>
    <row r="265">
      <c r="A265" s="69">
        <v>10.0</v>
      </c>
      <c r="B265" s="44">
        <v>2.0</v>
      </c>
      <c r="C265" s="256">
        <v>4.0E-5</v>
      </c>
      <c r="D265" s="281">
        <v>0.5</v>
      </c>
      <c r="E265" s="284">
        <v>0.012708333333333334</v>
      </c>
      <c r="G265" s="69">
        <v>10.0</v>
      </c>
      <c r="H265" s="44">
        <v>2.0</v>
      </c>
      <c r="I265" s="256">
        <v>4.0E-5</v>
      </c>
      <c r="J265" s="269">
        <v>0.95320856</v>
      </c>
      <c r="K265" s="284">
        <v>0.03172453703703704</v>
      </c>
    </row>
    <row r="266">
      <c r="A266" s="242">
        <v>1.0</v>
      </c>
      <c r="B266" s="39">
        <v>2.0</v>
      </c>
      <c r="C266" s="243">
        <v>5.0E-5</v>
      </c>
      <c r="D266" s="279">
        <v>0.5</v>
      </c>
      <c r="E266" s="280">
        <v>0.01258101851851852</v>
      </c>
      <c r="G266" s="242">
        <v>1.0</v>
      </c>
      <c r="H266" s="39">
        <v>2.0</v>
      </c>
      <c r="I266" s="243">
        <v>5.0E-5</v>
      </c>
      <c r="J266" s="279">
        <v>0.5</v>
      </c>
      <c r="K266" s="280">
        <v>0.028182870370370372</v>
      </c>
    </row>
    <row r="267">
      <c r="A267" s="59">
        <v>2.0</v>
      </c>
      <c r="B267" s="46">
        <v>2.0</v>
      </c>
      <c r="C267" s="253">
        <v>5.0E-5</v>
      </c>
      <c r="D267" s="281">
        <v>0.5</v>
      </c>
      <c r="E267" s="282">
        <v>0.012592592592592593</v>
      </c>
      <c r="G267" s="59">
        <v>2.0</v>
      </c>
      <c r="H267" s="46">
        <v>2.0</v>
      </c>
      <c r="I267" s="253">
        <v>5.0E-5</v>
      </c>
      <c r="J267" s="269">
        <v>0.5</v>
      </c>
      <c r="K267" s="282">
        <v>0.02826388888888889</v>
      </c>
    </row>
    <row r="268">
      <c r="A268" s="59">
        <v>3.0</v>
      </c>
      <c r="B268" s="46">
        <v>2.0</v>
      </c>
      <c r="C268" s="253">
        <v>5.0E-5</v>
      </c>
      <c r="D268" s="281">
        <v>0.5</v>
      </c>
      <c r="E268" s="282">
        <v>0.012523148148148148</v>
      </c>
      <c r="G268" s="59">
        <v>3.0</v>
      </c>
      <c r="H268" s="46">
        <v>2.0</v>
      </c>
      <c r="I268" s="253">
        <v>5.0E-5</v>
      </c>
      <c r="J268" s="269">
        <v>0.5</v>
      </c>
      <c r="K268" s="282">
        <v>0.028275462962962964</v>
      </c>
    </row>
    <row r="269">
      <c r="A269" s="59">
        <v>4.0</v>
      </c>
      <c r="B269" s="46">
        <v>2.0</v>
      </c>
      <c r="C269" s="253">
        <v>5.0E-5</v>
      </c>
      <c r="D269" s="281">
        <v>0.5</v>
      </c>
      <c r="E269" s="282">
        <v>0.012534722222222221</v>
      </c>
      <c r="G269" s="59">
        <v>4.0</v>
      </c>
      <c r="H269" s="46">
        <v>2.0</v>
      </c>
      <c r="I269" s="253">
        <v>5.0E-5</v>
      </c>
      <c r="J269" s="269">
        <v>0.5</v>
      </c>
      <c r="K269" s="282">
        <v>0.028391203703703703</v>
      </c>
    </row>
    <row r="270">
      <c r="A270" s="59">
        <v>5.0</v>
      </c>
      <c r="B270" s="46">
        <v>2.0</v>
      </c>
      <c r="C270" s="253">
        <v>5.0E-5</v>
      </c>
      <c r="D270" s="281">
        <v>0.5</v>
      </c>
      <c r="E270" s="282">
        <v>0.01255787037037037</v>
      </c>
      <c r="G270" s="59">
        <v>5.0</v>
      </c>
      <c r="H270" s="46">
        <v>2.0</v>
      </c>
      <c r="I270" s="253">
        <v>5.0E-5</v>
      </c>
      <c r="J270" s="269">
        <v>0.5</v>
      </c>
      <c r="K270" s="282">
        <v>0.0284375</v>
      </c>
    </row>
    <row r="271">
      <c r="A271" s="59">
        <v>6.0</v>
      </c>
      <c r="B271" s="46">
        <v>2.0</v>
      </c>
      <c r="C271" s="253">
        <v>5.0E-5</v>
      </c>
      <c r="D271" s="281">
        <v>0.5</v>
      </c>
      <c r="E271" s="282">
        <v>0.012592592592592593</v>
      </c>
      <c r="G271" s="59">
        <v>6.0</v>
      </c>
      <c r="H271" s="46">
        <v>2.0</v>
      </c>
      <c r="I271" s="253">
        <v>5.0E-5</v>
      </c>
      <c r="J271" s="269">
        <v>0.5</v>
      </c>
      <c r="K271" s="282">
        <v>0.03107638888888889</v>
      </c>
    </row>
    <row r="272">
      <c r="A272" s="59">
        <v>7.0</v>
      </c>
      <c r="B272" s="46">
        <v>2.0</v>
      </c>
      <c r="C272" s="253">
        <v>5.0E-5</v>
      </c>
      <c r="D272" s="281">
        <v>0.5</v>
      </c>
      <c r="E272" s="282">
        <v>0.012835648148148148</v>
      </c>
      <c r="G272" s="59">
        <v>7.0</v>
      </c>
      <c r="H272" s="46">
        <v>2.0</v>
      </c>
      <c r="I272" s="253">
        <v>5.0E-5</v>
      </c>
      <c r="J272" s="269">
        <v>0.5</v>
      </c>
      <c r="K272" s="282">
        <v>0.020439814814814813</v>
      </c>
    </row>
    <row r="273">
      <c r="A273" s="59">
        <v>8.0</v>
      </c>
      <c r="B273" s="46">
        <v>2.0</v>
      </c>
      <c r="C273" s="253">
        <v>5.0E-5</v>
      </c>
      <c r="D273" s="281">
        <v>0.5</v>
      </c>
      <c r="E273" s="282">
        <v>0.012708333333333334</v>
      </c>
      <c r="G273" s="59">
        <v>8.0</v>
      </c>
      <c r="H273" s="46">
        <v>2.0</v>
      </c>
      <c r="I273" s="253">
        <v>5.0E-5</v>
      </c>
      <c r="J273" s="269">
        <v>0.5</v>
      </c>
      <c r="K273" s="282">
        <v>0.02056712962962963</v>
      </c>
    </row>
    <row r="274">
      <c r="A274" s="59">
        <v>9.0</v>
      </c>
      <c r="B274" s="46">
        <v>2.0</v>
      </c>
      <c r="C274" s="253">
        <v>5.0E-5</v>
      </c>
      <c r="D274" s="281">
        <v>0.5</v>
      </c>
      <c r="E274" s="282">
        <v>0.012708333333333334</v>
      </c>
      <c r="G274" s="59">
        <v>9.0</v>
      </c>
      <c r="H274" s="46">
        <v>2.0</v>
      </c>
      <c r="I274" s="253">
        <v>5.0E-5</v>
      </c>
      <c r="J274" s="269">
        <v>0.5</v>
      </c>
      <c r="K274" s="282">
        <v>0.02050925925925926</v>
      </c>
    </row>
    <row r="275">
      <c r="A275" s="69">
        <v>10.0</v>
      </c>
      <c r="B275" s="44">
        <v>2.0</v>
      </c>
      <c r="C275" s="256">
        <v>5.0E-5</v>
      </c>
      <c r="D275" s="281">
        <v>0.5</v>
      </c>
      <c r="E275" s="284">
        <v>0.012743055555555556</v>
      </c>
      <c r="G275" s="69">
        <v>10.0</v>
      </c>
      <c r="H275" s="44">
        <v>2.0</v>
      </c>
      <c r="I275" s="256">
        <v>5.0E-5</v>
      </c>
      <c r="J275" s="269">
        <v>0.5</v>
      </c>
      <c r="K275" s="284">
        <v>0.020844907407407406</v>
      </c>
    </row>
    <row r="276">
      <c r="A276" s="242">
        <v>1.0</v>
      </c>
      <c r="B276" s="39">
        <v>3.0</v>
      </c>
      <c r="C276" s="243">
        <v>1.0E-5</v>
      </c>
      <c r="D276" s="279">
        <v>0.98192771</v>
      </c>
      <c r="E276" s="280">
        <v>0.01840277777777778</v>
      </c>
      <c r="G276" s="242">
        <v>1.0</v>
      </c>
      <c r="H276" s="39">
        <v>3.0</v>
      </c>
      <c r="I276" s="243">
        <v>1.0E-5</v>
      </c>
      <c r="J276" s="39">
        <v>0.98930481</v>
      </c>
      <c r="K276" s="280">
        <v>0.04662037037037037</v>
      </c>
    </row>
    <row r="277">
      <c r="A277" s="59">
        <v>2.0</v>
      </c>
      <c r="B277" s="46">
        <v>3.0</v>
      </c>
      <c r="C277" s="253">
        <v>1.0E-5</v>
      </c>
      <c r="D277" s="281">
        <v>0.98293173</v>
      </c>
      <c r="E277" s="282">
        <v>0.018483796296296297</v>
      </c>
      <c r="G277" s="59">
        <v>2.0</v>
      </c>
      <c r="H277" s="46">
        <v>3.0</v>
      </c>
      <c r="I277" s="253">
        <v>1.0E-5</v>
      </c>
      <c r="J277" s="46">
        <v>0.98395722</v>
      </c>
      <c r="K277" s="282">
        <v>0.04702546296296296</v>
      </c>
    </row>
    <row r="278">
      <c r="A278" s="59">
        <v>3.0</v>
      </c>
      <c r="B278" s="46">
        <v>3.0</v>
      </c>
      <c r="C278" s="253">
        <v>1.0E-5</v>
      </c>
      <c r="D278" s="281">
        <v>0.96987952</v>
      </c>
      <c r="E278" s="282">
        <v>0.018738425925925926</v>
      </c>
      <c r="G278" s="59">
        <v>3.0</v>
      </c>
      <c r="H278" s="46">
        <v>3.0</v>
      </c>
      <c r="I278" s="253">
        <v>1.0E-5</v>
      </c>
      <c r="J278" s="269">
        <v>0.98618538</v>
      </c>
      <c r="K278" s="282">
        <v>0.04747685185185185</v>
      </c>
    </row>
    <row r="279">
      <c r="A279" s="59">
        <v>4.0</v>
      </c>
      <c r="B279" s="46">
        <v>3.0</v>
      </c>
      <c r="C279" s="253">
        <v>1.0E-5</v>
      </c>
      <c r="D279" s="281">
        <v>0.97791165</v>
      </c>
      <c r="E279" s="282">
        <v>0.018900462962962963</v>
      </c>
      <c r="G279" s="59">
        <v>4.0</v>
      </c>
      <c r="H279" s="46">
        <v>3.0</v>
      </c>
      <c r="I279" s="253">
        <v>1.0E-5</v>
      </c>
      <c r="J279" s="46">
        <v>0.98752228</v>
      </c>
      <c r="K279" s="282">
        <v>0.04763888888888889</v>
      </c>
    </row>
    <row r="280">
      <c r="A280" s="59">
        <v>5.0</v>
      </c>
      <c r="B280" s="46">
        <v>3.0</v>
      </c>
      <c r="C280" s="253">
        <v>1.0E-5</v>
      </c>
      <c r="D280" s="281">
        <v>0.97991968</v>
      </c>
      <c r="E280" s="282">
        <v>0.018680555555555554</v>
      </c>
      <c r="G280" s="59">
        <v>5.0</v>
      </c>
      <c r="H280" s="46">
        <v>3.0</v>
      </c>
      <c r="I280" s="253">
        <v>1.0E-5</v>
      </c>
      <c r="J280" s="46">
        <v>0.99064171</v>
      </c>
      <c r="K280" s="282">
        <v>0.04773148148148148</v>
      </c>
    </row>
    <row r="281">
      <c r="A281" s="59">
        <v>6.0</v>
      </c>
      <c r="B281" s="46">
        <v>3.0</v>
      </c>
      <c r="C281" s="253">
        <v>1.0E-5</v>
      </c>
      <c r="D281" s="281">
        <v>0.96686747</v>
      </c>
      <c r="E281" s="282">
        <v>0.01875</v>
      </c>
      <c r="G281" s="59">
        <v>6.0</v>
      </c>
      <c r="H281" s="46">
        <v>3.0</v>
      </c>
      <c r="I281" s="253">
        <v>1.0E-5</v>
      </c>
      <c r="J281" s="46">
        <v>0.99286988</v>
      </c>
      <c r="K281" s="282">
        <v>0.04793981481481482</v>
      </c>
    </row>
    <row r="282">
      <c r="A282" s="59">
        <v>7.0</v>
      </c>
      <c r="B282" s="46">
        <v>3.0</v>
      </c>
      <c r="C282" s="253">
        <v>1.0E-5</v>
      </c>
      <c r="D282" s="281">
        <v>0.98192771</v>
      </c>
      <c r="E282" s="282">
        <v>0.018726851851851852</v>
      </c>
      <c r="G282" s="59">
        <v>7.0</v>
      </c>
      <c r="H282" s="46">
        <v>3.0</v>
      </c>
      <c r="I282" s="253">
        <v>1.0E-5</v>
      </c>
      <c r="J282" s="46">
        <v>0.98975045</v>
      </c>
      <c r="K282" s="282">
        <v>0.048206018518518516</v>
      </c>
    </row>
    <row r="283">
      <c r="A283" s="59">
        <v>8.0</v>
      </c>
      <c r="B283" s="46">
        <v>3.0</v>
      </c>
      <c r="C283" s="253">
        <v>1.0E-5</v>
      </c>
      <c r="D283" s="281">
        <v>0.95682731</v>
      </c>
      <c r="E283" s="282">
        <v>0.018726851851851852</v>
      </c>
      <c r="G283" s="59">
        <v>8.0</v>
      </c>
      <c r="H283" s="46">
        <v>3.0</v>
      </c>
      <c r="I283" s="253">
        <v>1.0E-5</v>
      </c>
      <c r="J283" s="46">
        <v>0.99643494</v>
      </c>
      <c r="K283" s="282">
        <v>0.048726851851851855</v>
      </c>
    </row>
    <row r="284">
      <c r="A284" s="59">
        <v>9.0</v>
      </c>
      <c r="B284" s="46">
        <v>3.0</v>
      </c>
      <c r="C284" s="253">
        <v>1.0E-5</v>
      </c>
      <c r="D284" s="281">
        <v>0.9688755</v>
      </c>
      <c r="E284" s="282">
        <v>0.018935185185185187</v>
      </c>
      <c r="G284" s="59">
        <v>9.0</v>
      </c>
      <c r="H284" s="46">
        <v>3.0</v>
      </c>
      <c r="I284" s="253">
        <v>1.0E-5</v>
      </c>
      <c r="J284" s="46">
        <v>0.99197861</v>
      </c>
      <c r="K284" s="282">
        <v>0.04736111111111111</v>
      </c>
    </row>
    <row r="285">
      <c r="A285" s="69">
        <v>10.0</v>
      </c>
      <c r="B285" s="44">
        <v>3.0</v>
      </c>
      <c r="C285" s="256">
        <v>1.0E-5</v>
      </c>
      <c r="D285" s="283">
        <v>0.97289157</v>
      </c>
      <c r="E285" s="284">
        <v>0.01875</v>
      </c>
      <c r="G285" s="69">
        <v>10.0</v>
      </c>
      <c r="H285" s="44">
        <v>3.0</v>
      </c>
      <c r="I285" s="256">
        <v>1.0E-5</v>
      </c>
      <c r="J285" s="44">
        <v>0.98663102</v>
      </c>
      <c r="K285" s="284">
        <v>0.04826388888888889</v>
      </c>
    </row>
    <row r="286">
      <c r="A286" s="242">
        <v>1.0</v>
      </c>
      <c r="B286" s="39">
        <v>3.0</v>
      </c>
      <c r="C286" s="243">
        <v>2.0E-5</v>
      </c>
      <c r="D286" s="279">
        <v>0.97088353</v>
      </c>
      <c r="E286" s="280">
        <v>0.02880787037037037</v>
      </c>
      <c r="G286" s="242">
        <v>1.0</v>
      </c>
      <c r="H286" s="39">
        <v>3.0</v>
      </c>
      <c r="I286" s="243">
        <v>2.0E-5</v>
      </c>
      <c r="J286" s="39">
        <v>0.98217469</v>
      </c>
      <c r="K286" s="280">
        <v>0.04866898148148148</v>
      </c>
    </row>
    <row r="287">
      <c r="A287" s="59">
        <v>2.0</v>
      </c>
      <c r="B287" s="46">
        <v>3.0</v>
      </c>
      <c r="C287" s="253">
        <v>2.0E-5</v>
      </c>
      <c r="D287" s="281">
        <v>0.98795181</v>
      </c>
      <c r="E287" s="282">
        <v>0.028923611111111112</v>
      </c>
      <c r="G287" s="59">
        <v>2.0</v>
      </c>
      <c r="H287" s="46">
        <v>3.0</v>
      </c>
      <c r="I287" s="253">
        <v>2.0E-5</v>
      </c>
      <c r="J287" s="46">
        <v>0.99286988</v>
      </c>
      <c r="K287" s="282">
        <v>0.04109953703703704</v>
      </c>
    </row>
    <row r="288">
      <c r="A288" s="59">
        <v>3.0</v>
      </c>
      <c r="B288" s="46">
        <v>3.0</v>
      </c>
      <c r="C288" s="253">
        <v>2.0E-5</v>
      </c>
      <c r="D288" s="281">
        <v>0.96184739</v>
      </c>
      <c r="E288" s="282">
        <v>0.028912037037037038</v>
      </c>
      <c r="G288" s="59">
        <v>3.0</v>
      </c>
      <c r="H288" s="46">
        <v>3.0</v>
      </c>
      <c r="I288" s="253">
        <v>2.0E-5</v>
      </c>
      <c r="J288" s="269">
        <v>0.98351159</v>
      </c>
      <c r="K288" s="282">
        <v>0.041180555555555554</v>
      </c>
    </row>
    <row r="289">
      <c r="A289" s="59">
        <v>4.0</v>
      </c>
      <c r="B289" s="46">
        <v>3.0</v>
      </c>
      <c r="C289" s="253">
        <v>2.0E-5</v>
      </c>
      <c r="D289" s="281">
        <v>0.97289157</v>
      </c>
      <c r="E289" s="282">
        <v>0.028912037037037038</v>
      </c>
      <c r="G289" s="59">
        <v>4.0</v>
      </c>
      <c r="H289" s="46">
        <v>3.0</v>
      </c>
      <c r="I289" s="253">
        <v>2.0E-5</v>
      </c>
      <c r="J289" s="46">
        <v>0.98573975</v>
      </c>
      <c r="K289" s="282">
        <v>0.041354166666666664</v>
      </c>
    </row>
    <row r="290">
      <c r="A290" s="59">
        <v>5.0</v>
      </c>
      <c r="B290" s="46">
        <v>3.0</v>
      </c>
      <c r="C290" s="253">
        <v>2.0E-5</v>
      </c>
      <c r="D290" s="281">
        <v>0.9497992</v>
      </c>
      <c r="E290" s="282">
        <v>0.028958333333333332</v>
      </c>
      <c r="G290" s="59">
        <v>5.0</v>
      </c>
      <c r="H290" s="46">
        <v>3.0</v>
      </c>
      <c r="I290" s="253">
        <v>2.0E-5</v>
      </c>
      <c r="J290" s="46">
        <v>0.98618538</v>
      </c>
      <c r="K290" s="282">
        <v>0.04137731481481482</v>
      </c>
    </row>
    <row r="291">
      <c r="A291" s="59">
        <v>6.0</v>
      </c>
      <c r="B291" s="46">
        <v>3.0</v>
      </c>
      <c r="C291" s="253">
        <v>2.0E-5</v>
      </c>
      <c r="D291" s="281">
        <v>0.93273092</v>
      </c>
      <c r="E291" s="282">
        <v>0.02903935185185185</v>
      </c>
      <c r="G291" s="59">
        <v>6.0</v>
      </c>
      <c r="H291" s="46">
        <v>3.0</v>
      </c>
      <c r="I291" s="253">
        <v>2.0E-5</v>
      </c>
      <c r="J291" s="46">
        <v>0.98796791</v>
      </c>
      <c r="K291" s="282">
        <v>0.02962962962962963</v>
      </c>
    </row>
    <row r="292">
      <c r="A292" s="59">
        <v>7.0</v>
      </c>
      <c r="B292" s="46">
        <v>3.0</v>
      </c>
      <c r="C292" s="253">
        <v>2.0E-5</v>
      </c>
      <c r="D292" s="281">
        <v>0.89156627</v>
      </c>
      <c r="E292" s="282">
        <v>0.0290625</v>
      </c>
      <c r="G292" s="59">
        <v>7.0</v>
      </c>
      <c r="H292" s="46">
        <v>3.0</v>
      </c>
      <c r="I292" s="253">
        <v>2.0E-5</v>
      </c>
      <c r="J292" s="46">
        <v>0.98618538</v>
      </c>
      <c r="K292" s="282">
        <v>0.030567129629629628</v>
      </c>
    </row>
    <row r="293">
      <c r="A293" s="59">
        <v>8.0</v>
      </c>
      <c r="B293" s="46">
        <v>3.0</v>
      </c>
      <c r="C293" s="253">
        <v>2.0E-5</v>
      </c>
      <c r="D293" s="281">
        <v>0.84839357</v>
      </c>
      <c r="E293" s="282">
        <v>0.029027777777777777</v>
      </c>
      <c r="G293" s="59">
        <v>8.0</v>
      </c>
      <c r="H293" s="46">
        <v>3.0</v>
      </c>
      <c r="I293" s="253">
        <v>2.0E-5</v>
      </c>
      <c r="J293" s="46">
        <v>0.98975045</v>
      </c>
      <c r="K293" s="282">
        <v>0.041157407407407406</v>
      </c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</row>
    <row r="294">
      <c r="A294" s="59">
        <v>9.0</v>
      </c>
      <c r="B294" s="46">
        <v>3.0</v>
      </c>
      <c r="C294" s="253">
        <v>2.0E-5</v>
      </c>
      <c r="D294" s="281">
        <v>0.9748996</v>
      </c>
      <c r="E294" s="282">
        <v>0.02894675925925926</v>
      </c>
      <c r="G294" s="59">
        <v>9.0</v>
      </c>
      <c r="H294" s="46">
        <v>3.0</v>
      </c>
      <c r="I294" s="253">
        <v>2.0E-5</v>
      </c>
      <c r="J294" s="46">
        <v>0.99019608</v>
      </c>
      <c r="K294" s="282">
        <v>0.04119212962962963</v>
      </c>
      <c r="L294" s="298"/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</row>
    <row r="295">
      <c r="A295" s="69">
        <v>10.0</v>
      </c>
      <c r="B295" s="44">
        <v>3.0</v>
      </c>
      <c r="C295" s="256">
        <v>2.0E-5</v>
      </c>
      <c r="D295" s="283">
        <v>0.96686747</v>
      </c>
      <c r="E295" s="284">
        <v>0.028888888888888888</v>
      </c>
      <c r="G295" s="69">
        <v>10.0</v>
      </c>
      <c r="H295" s="44">
        <v>3.0</v>
      </c>
      <c r="I295" s="256">
        <v>2.0E-5</v>
      </c>
      <c r="J295" s="44">
        <v>0.99197861</v>
      </c>
      <c r="K295" s="284">
        <v>0.041261574074074076</v>
      </c>
      <c r="L295" s="298"/>
      <c r="M295" s="298"/>
      <c r="N295" s="298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</row>
    <row r="296">
      <c r="A296" s="242">
        <v>1.0</v>
      </c>
      <c r="B296" s="39">
        <v>3.0</v>
      </c>
      <c r="C296" s="243">
        <v>3.0E-5</v>
      </c>
      <c r="D296" s="279">
        <v>0.5</v>
      </c>
      <c r="E296" s="280">
        <v>0.029988425925925925</v>
      </c>
      <c r="G296" s="242">
        <v>1.0</v>
      </c>
      <c r="H296" s="39">
        <v>3.0</v>
      </c>
      <c r="I296" s="243">
        <v>3.0E-5</v>
      </c>
      <c r="J296" s="281">
        <v>0.5</v>
      </c>
      <c r="K296" s="280">
        <v>0.03040509259259259</v>
      </c>
    </row>
    <row r="297">
      <c r="A297" s="59">
        <v>2.0</v>
      </c>
      <c r="B297" s="46">
        <v>3.0</v>
      </c>
      <c r="C297" s="253">
        <v>3.0E-5</v>
      </c>
      <c r="D297" s="281">
        <v>0.5</v>
      </c>
      <c r="E297" s="282">
        <v>0.030069444444444444</v>
      </c>
      <c r="G297" s="59">
        <v>2.0</v>
      </c>
      <c r="H297" s="46">
        <v>3.0</v>
      </c>
      <c r="I297" s="253">
        <v>3.0E-5</v>
      </c>
      <c r="J297" s="281">
        <v>0.5</v>
      </c>
      <c r="K297" s="282">
        <v>0.0303125</v>
      </c>
    </row>
    <row r="298">
      <c r="A298" s="59">
        <v>3.0</v>
      </c>
      <c r="B298" s="46">
        <v>3.0</v>
      </c>
      <c r="C298" s="253">
        <v>3.0E-5</v>
      </c>
      <c r="D298" s="281">
        <v>0.5</v>
      </c>
      <c r="E298" s="282">
        <v>0.030381944444444444</v>
      </c>
      <c r="G298" s="59">
        <v>3.0</v>
      </c>
      <c r="H298" s="46">
        <v>3.0</v>
      </c>
      <c r="I298" s="253">
        <v>3.0E-5</v>
      </c>
      <c r="J298" s="281">
        <v>0.5</v>
      </c>
      <c r="K298" s="282">
        <v>0.030972222222222224</v>
      </c>
    </row>
    <row r="299">
      <c r="A299" s="59">
        <v>4.0</v>
      </c>
      <c r="B299" s="46">
        <v>3.0</v>
      </c>
      <c r="C299" s="253">
        <v>3.0E-5</v>
      </c>
      <c r="D299" s="281">
        <v>0.5</v>
      </c>
      <c r="E299" s="282">
        <v>0.030324074074074073</v>
      </c>
      <c r="G299" s="59">
        <v>4.0</v>
      </c>
      <c r="H299" s="46">
        <v>3.0</v>
      </c>
      <c r="I299" s="253">
        <v>3.0E-5</v>
      </c>
      <c r="J299" s="281">
        <v>0.5</v>
      </c>
      <c r="K299" s="282">
        <v>0.030636574074074073</v>
      </c>
    </row>
    <row r="300">
      <c r="A300" s="59">
        <v>5.0</v>
      </c>
      <c r="B300" s="46">
        <v>3.0</v>
      </c>
      <c r="C300" s="253">
        <v>3.0E-5</v>
      </c>
      <c r="D300" s="281">
        <v>0.5</v>
      </c>
      <c r="E300" s="282">
        <v>0.028900462962962965</v>
      </c>
      <c r="G300" s="59">
        <v>5.0</v>
      </c>
      <c r="H300" s="46">
        <v>3.0</v>
      </c>
      <c r="I300" s="253">
        <v>3.0E-5</v>
      </c>
      <c r="J300" s="281">
        <v>0.9701426</v>
      </c>
      <c r="K300" s="282">
        <v>0.030787037037037036</v>
      </c>
    </row>
    <row r="301">
      <c r="A301" s="59">
        <v>6.0</v>
      </c>
      <c r="B301" s="46">
        <v>3.0</v>
      </c>
      <c r="C301" s="253">
        <v>3.0E-5</v>
      </c>
      <c r="D301" s="281">
        <v>0.5</v>
      </c>
      <c r="E301" s="282">
        <v>0.029108796296296296</v>
      </c>
      <c r="G301" s="59">
        <v>6.0</v>
      </c>
      <c r="H301" s="46">
        <v>3.0</v>
      </c>
      <c r="I301" s="253">
        <v>3.0E-5</v>
      </c>
      <c r="J301" s="281">
        <v>0.5</v>
      </c>
      <c r="K301" s="282">
        <v>0.03141203703703704</v>
      </c>
    </row>
    <row r="302">
      <c r="A302" s="59">
        <v>7.0</v>
      </c>
      <c r="B302" s="46">
        <v>3.0</v>
      </c>
      <c r="C302" s="253">
        <v>3.0E-5</v>
      </c>
      <c r="D302" s="281">
        <v>0.5</v>
      </c>
      <c r="E302" s="282">
        <v>0.02908564814814815</v>
      </c>
      <c r="G302" s="59">
        <v>7.0</v>
      </c>
      <c r="H302" s="46">
        <v>3.0</v>
      </c>
      <c r="I302" s="253">
        <v>3.0E-5</v>
      </c>
      <c r="J302" s="281">
        <v>0.5</v>
      </c>
      <c r="K302" s="282">
        <v>0.032337962962962964</v>
      </c>
      <c r="L302" s="29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</row>
    <row r="303">
      <c r="A303" s="59">
        <v>8.0</v>
      </c>
      <c r="B303" s="46">
        <v>3.0</v>
      </c>
      <c r="C303" s="253">
        <v>3.0E-5</v>
      </c>
      <c r="D303" s="281">
        <v>0.88353414</v>
      </c>
      <c r="E303" s="282">
        <v>0.028912037037037038</v>
      </c>
      <c r="G303" s="59">
        <v>8.0</v>
      </c>
      <c r="H303" s="46">
        <v>3.0</v>
      </c>
      <c r="I303" s="253">
        <v>3.0E-5</v>
      </c>
      <c r="J303" s="281">
        <v>0.98039216</v>
      </c>
      <c r="K303" s="282">
        <v>0.03150462962962963</v>
      </c>
      <c r="L303" s="298"/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</row>
    <row r="304">
      <c r="A304" s="59">
        <v>9.0</v>
      </c>
      <c r="B304" s="46">
        <v>3.0</v>
      </c>
      <c r="C304" s="253">
        <v>3.0E-5</v>
      </c>
      <c r="D304" s="281">
        <v>0.96586345</v>
      </c>
      <c r="E304" s="282">
        <v>0.028877314814814814</v>
      </c>
      <c r="G304" s="59">
        <v>9.0</v>
      </c>
      <c r="H304" s="46">
        <v>3.0</v>
      </c>
      <c r="I304" s="253">
        <v>3.0E-5</v>
      </c>
      <c r="J304" s="281">
        <v>0.5</v>
      </c>
      <c r="K304" s="282">
        <v>0.031875</v>
      </c>
      <c r="L304" s="299"/>
      <c r="M304" s="299"/>
      <c r="N304" s="299"/>
      <c r="O304" s="299"/>
      <c r="P304" s="299"/>
      <c r="Q304" s="299"/>
      <c r="R304" s="299"/>
      <c r="S304" s="299"/>
      <c r="T304" s="299"/>
      <c r="U304" s="299"/>
      <c r="V304" s="299"/>
      <c r="W304" s="299"/>
      <c r="X304" s="299"/>
      <c r="Y304" s="299"/>
      <c r="Z304" s="299"/>
    </row>
    <row r="305">
      <c r="A305" s="69">
        <v>10.0</v>
      </c>
      <c r="B305" s="44">
        <v>3.0</v>
      </c>
      <c r="C305" s="256">
        <v>3.0E-5</v>
      </c>
      <c r="D305" s="283">
        <v>0.97289157</v>
      </c>
      <c r="E305" s="284">
        <v>0.028888888888888888</v>
      </c>
      <c r="G305" s="69">
        <v>10.0</v>
      </c>
      <c r="H305" s="44">
        <v>3.0</v>
      </c>
      <c r="I305" s="256">
        <v>3.0E-5</v>
      </c>
      <c r="J305" s="281">
        <v>0.5</v>
      </c>
      <c r="K305" s="284">
        <v>0.04128472222222222</v>
      </c>
      <c r="L305" s="299"/>
      <c r="M305" s="299"/>
      <c r="N305" s="299"/>
      <c r="O305" s="299"/>
      <c r="P305" s="299"/>
      <c r="Q305" s="299"/>
      <c r="R305" s="299"/>
      <c r="S305" s="299"/>
      <c r="T305" s="299"/>
      <c r="U305" s="299"/>
      <c r="V305" s="299"/>
      <c r="W305" s="299"/>
      <c r="X305" s="299"/>
      <c r="Y305" s="299"/>
      <c r="Z305" s="299"/>
    </row>
    <row r="306">
      <c r="A306" s="242">
        <v>1.0</v>
      </c>
      <c r="B306" s="39">
        <v>3.0</v>
      </c>
      <c r="C306" s="243">
        <v>4.0E-5</v>
      </c>
      <c r="D306" s="279">
        <v>0.5</v>
      </c>
      <c r="E306" s="280">
        <v>0.029166666666666667</v>
      </c>
      <c r="G306" s="242">
        <v>1.0</v>
      </c>
      <c r="H306" s="39">
        <v>3.0</v>
      </c>
      <c r="I306" s="243">
        <v>4.0E-5</v>
      </c>
      <c r="J306" s="279">
        <v>0.5</v>
      </c>
      <c r="K306" s="280">
        <v>0.030381944444444444</v>
      </c>
      <c r="L306" s="299"/>
      <c r="M306" s="299"/>
      <c r="N306" s="299"/>
      <c r="O306" s="299"/>
      <c r="P306" s="299"/>
      <c r="Q306" s="299"/>
      <c r="R306" s="299"/>
      <c r="S306" s="299"/>
      <c r="T306" s="299"/>
      <c r="U306" s="299"/>
      <c r="V306" s="299"/>
      <c r="W306" s="299"/>
      <c r="X306" s="299"/>
      <c r="Y306" s="299"/>
      <c r="Z306" s="299"/>
    </row>
    <row r="307">
      <c r="A307" s="59">
        <v>2.0</v>
      </c>
      <c r="B307" s="46">
        <v>3.0</v>
      </c>
      <c r="C307" s="253">
        <v>4.0E-5</v>
      </c>
      <c r="D307" s="281">
        <v>0.5</v>
      </c>
      <c r="E307" s="282">
        <v>0.029074074074074075</v>
      </c>
      <c r="G307" s="59">
        <v>2.0</v>
      </c>
      <c r="H307" s="46">
        <v>3.0</v>
      </c>
      <c r="I307" s="253">
        <v>4.0E-5</v>
      </c>
      <c r="J307" s="281">
        <v>0.5</v>
      </c>
      <c r="K307" s="282">
        <v>0.030358796296296297</v>
      </c>
    </row>
    <row r="308">
      <c r="A308" s="59">
        <v>3.0</v>
      </c>
      <c r="B308" s="46">
        <v>3.0</v>
      </c>
      <c r="C308" s="253">
        <v>4.0E-5</v>
      </c>
      <c r="D308" s="281">
        <v>0.5</v>
      </c>
      <c r="E308" s="282">
        <v>0.02925925925925926</v>
      </c>
      <c r="G308" s="59">
        <v>3.0</v>
      </c>
      <c r="H308" s="46">
        <v>3.0</v>
      </c>
      <c r="I308" s="253">
        <v>4.0E-5</v>
      </c>
      <c r="J308" s="281">
        <v>0.5</v>
      </c>
      <c r="K308" s="282">
        <v>0.03050925925925926</v>
      </c>
      <c r="L308" s="299"/>
      <c r="M308" s="299"/>
      <c r="N308" s="299"/>
      <c r="O308" s="299"/>
      <c r="P308" s="299"/>
      <c r="Q308" s="299"/>
      <c r="R308" s="299"/>
      <c r="S308" s="299"/>
      <c r="T308" s="299"/>
      <c r="U308" s="299"/>
      <c r="V308" s="299"/>
      <c r="W308" s="299"/>
      <c r="X308" s="299"/>
      <c r="Y308" s="299"/>
      <c r="Z308" s="299"/>
    </row>
    <row r="309">
      <c r="A309" s="59">
        <v>4.0</v>
      </c>
      <c r="B309" s="46">
        <v>3.0</v>
      </c>
      <c r="C309" s="253">
        <v>4.0E-5</v>
      </c>
      <c r="D309" s="281">
        <v>0.85742972</v>
      </c>
      <c r="E309" s="282">
        <v>0.029016203703703704</v>
      </c>
      <c r="G309" s="59">
        <v>4.0</v>
      </c>
      <c r="H309" s="46">
        <v>3.0</v>
      </c>
      <c r="I309" s="253">
        <v>4.0E-5</v>
      </c>
      <c r="J309" s="281">
        <v>0.5</v>
      </c>
      <c r="K309" s="282">
        <v>0.03121527777777778</v>
      </c>
      <c r="L309" s="299"/>
      <c r="M309" s="299"/>
      <c r="N309" s="299"/>
      <c r="O309" s="299"/>
      <c r="P309" s="299"/>
      <c r="Q309" s="299"/>
      <c r="R309" s="299"/>
      <c r="S309" s="299"/>
      <c r="T309" s="299"/>
      <c r="U309" s="299"/>
      <c r="V309" s="299"/>
      <c r="W309" s="299"/>
      <c r="X309" s="299"/>
      <c r="Y309" s="299"/>
      <c r="Z309" s="299"/>
    </row>
    <row r="310">
      <c r="A310" s="59">
        <v>5.0</v>
      </c>
      <c r="B310" s="46">
        <v>3.0</v>
      </c>
      <c r="C310" s="253">
        <v>4.0E-5</v>
      </c>
      <c r="D310" s="281">
        <v>0.5</v>
      </c>
      <c r="E310" s="282">
        <v>0.029270833333333333</v>
      </c>
      <c r="G310" s="59">
        <v>5.0</v>
      </c>
      <c r="H310" s="46">
        <v>3.0</v>
      </c>
      <c r="I310" s="253">
        <v>4.0E-5</v>
      </c>
      <c r="J310" s="281">
        <v>0.5</v>
      </c>
      <c r="K310" s="282">
        <v>0.031238425925925926</v>
      </c>
      <c r="L310" s="299"/>
      <c r="M310" s="299"/>
      <c r="N310" s="299"/>
      <c r="O310" s="299"/>
      <c r="P310" s="299"/>
      <c r="Q310" s="299"/>
      <c r="R310" s="299"/>
      <c r="S310" s="299"/>
      <c r="T310" s="299"/>
      <c r="U310" s="299"/>
      <c r="V310" s="299"/>
      <c r="W310" s="299"/>
      <c r="X310" s="299"/>
      <c r="Y310" s="299"/>
      <c r="Z310" s="299"/>
    </row>
    <row r="311">
      <c r="A311" s="59">
        <v>6.0</v>
      </c>
      <c r="B311" s="46">
        <v>3.0</v>
      </c>
      <c r="C311" s="253">
        <v>4.0E-5</v>
      </c>
      <c r="D311" s="281">
        <v>0.5</v>
      </c>
      <c r="E311" s="282">
        <v>0.02931712962962963</v>
      </c>
      <c r="G311" s="59">
        <v>6.0</v>
      </c>
      <c r="H311" s="46">
        <v>3.0</v>
      </c>
      <c r="I311" s="253">
        <v>4.0E-5</v>
      </c>
      <c r="J311" s="281">
        <v>0.5</v>
      </c>
      <c r="K311" s="282">
        <v>0.03144675925925926</v>
      </c>
      <c r="L311" s="299"/>
      <c r="M311" s="299"/>
      <c r="N311" s="299"/>
      <c r="O311" s="299"/>
      <c r="P311" s="299"/>
      <c r="Q311" s="299"/>
      <c r="R311" s="299"/>
      <c r="S311" s="299"/>
      <c r="T311" s="299"/>
      <c r="U311" s="299"/>
      <c r="V311" s="299"/>
      <c r="W311" s="299"/>
      <c r="X311" s="299"/>
      <c r="Y311" s="299"/>
      <c r="Z311" s="299"/>
    </row>
    <row r="312">
      <c r="A312" s="59">
        <v>7.0</v>
      </c>
      <c r="B312" s="46">
        <v>3.0</v>
      </c>
      <c r="C312" s="253">
        <v>4.0E-5</v>
      </c>
      <c r="D312" s="281">
        <v>0.5</v>
      </c>
      <c r="E312" s="282">
        <v>0.02929398148148148</v>
      </c>
      <c r="F312" s="296"/>
      <c r="G312" s="59">
        <v>7.0</v>
      </c>
      <c r="H312" s="46">
        <v>3.0</v>
      </c>
      <c r="I312" s="253">
        <v>4.0E-5</v>
      </c>
      <c r="J312" s="281">
        <v>0.5</v>
      </c>
      <c r="K312" s="282">
        <v>0.03167824074074074</v>
      </c>
    </row>
    <row r="313">
      <c r="A313" s="59">
        <v>8.0</v>
      </c>
      <c r="B313" s="46">
        <v>3.0</v>
      </c>
      <c r="C313" s="253">
        <v>4.0E-5</v>
      </c>
      <c r="D313" s="281">
        <v>0.5</v>
      </c>
      <c r="E313" s="282">
        <v>0.029444444444444443</v>
      </c>
      <c r="F313" s="296"/>
      <c r="G313" s="59">
        <v>8.0</v>
      </c>
      <c r="H313" s="46">
        <v>3.0</v>
      </c>
      <c r="I313" s="253">
        <v>4.0E-5</v>
      </c>
      <c r="J313" s="281">
        <v>0.5</v>
      </c>
      <c r="K313" s="282">
        <v>0.03163194444444444</v>
      </c>
    </row>
    <row r="314">
      <c r="A314" s="59">
        <v>9.0</v>
      </c>
      <c r="B314" s="46">
        <v>3.0</v>
      </c>
      <c r="C314" s="253">
        <v>4.0E-5</v>
      </c>
      <c r="D314" s="281">
        <v>0.5</v>
      </c>
      <c r="E314" s="282">
        <v>0.029409722222222223</v>
      </c>
      <c r="F314" s="296"/>
      <c r="G314" s="59">
        <v>9.0</v>
      </c>
      <c r="H314" s="46">
        <v>3.0</v>
      </c>
      <c r="I314" s="253">
        <v>4.0E-5</v>
      </c>
      <c r="J314" s="281">
        <v>0.5</v>
      </c>
      <c r="K314" s="282">
        <v>0.031875</v>
      </c>
    </row>
    <row r="315">
      <c r="A315" s="69">
        <v>10.0</v>
      </c>
      <c r="B315" s="44">
        <v>3.0</v>
      </c>
      <c r="C315" s="256">
        <v>4.0E-5</v>
      </c>
      <c r="D315" s="281">
        <v>0.5</v>
      </c>
      <c r="E315" s="284">
        <v>0.02929398148148148</v>
      </c>
      <c r="F315" s="297"/>
      <c r="G315" s="69">
        <v>10.0</v>
      </c>
      <c r="H315" s="44">
        <v>3.0</v>
      </c>
      <c r="I315" s="256">
        <v>4.0E-5</v>
      </c>
      <c r="J315" s="281">
        <v>0.5</v>
      </c>
      <c r="K315" s="284">
        <v>0.03259259259259259</v>
      </c>
    </row>
    <row r="316">
      <c r="A316" s="242">
        <v>1.0</v>
      </c>
      <c r="B316" s="39">
        <v>3.0</v>
      </c>
      <c r="C316" s="243">
        <v>5.0E-5</v>
      </c>
      <c r="D316" s="279">
        <v>0.5</v>
      </c>
      <c r="E316" s="280">
        <v>0.02921296296296296</v>
      </c>
      <c r="G316" s="242">
        <v>1.0</v>
      </c>
      <c r="H316" s="39">
        <v>3.0</v>
      </c>
      <c r="I316" s="243">
        <v>5.0E-5</v>
      </c>
      <c r="J316" s="279">
        <v>0.5</v>
      </c>
      <c r="K316" s="280">
        <v>0.030567129629629628</v>
      </c>
    </row>
    <row r="317">
      <c r="A317" s="59">
        <v>2.0</v>
      </c>
      <c r="B317" s="46">
        <v>3.0</v>
      </c>
      <c r="C317" s="253">
        <v>5.0E-5</v>
      </c>
      <c r="D317" s="281">
        <v>0.5</v>
      </c>
      <c r="E317" s="282">
        <v>0.029305555555555557</v>
      </c>
      <c r="G317" s="59">
        <v>2.0</v>
      </c>
      <c r="H317" s="46">
        <v>3.0</v>
      </c>
      <c r="I317" s="253">
        <v>5.0E-5</v>
      </c>
      <c r="J317" s="281">
        <v>0.5</v>
      </c>
      <c r="K317" s="282">
        <v>0.031087962962962963</v>
      </c>
      <c r="L317" s="300"/>
    </row>
    <row r="318">
      <c r="A318" s="59">
        <v>3.0</v>
      </c>
      <c r="B318" s="46">
        <v>3.0</v>
      </c>
      <c r="C318" s="253">
        <v>5.0E-5</v>
      </c>
      <c r="D318" s="281">
        <v>0.5</v>
      </c>
      <c r="E318" s="282">
        <v>0.02917824074074074</v>
      </c>
      <c r="G318" s="59">
        <v>3.0</v>
      </c>
      <c r="H318" s="46">
        <v>3.0</v>
      </c>
      <c r="I318" s="253">
        <v>5.0E-5</v>
      </c>
      <c r="J318" s="281">
        <v>0.5</v>
      </c>
      <c r="K318" s="282">
        <v>0.04694444444444444</v>
      </c>
      <c r="L318" s="300"/>
    </row>
    <row r="319">
      <c r="A319" s="59">
        <v>4.0</v>
      </c>
      <c r="B319" s="46">
        <v>3.0</v>
      </c>
      <c r="C319" s="253">
        <v>5.0E-5</v>
      </c>
      <c r="D319" s="281">
        <v>0.5</v>
      </c>
      <c r="E319" s="282">
        <v>0.029247685185185186</v>
      </c>
      <c r="G319" s="59">
        <v>4.0</v>
      </c>
      <c r="H319" s="46">
        <v>3.0</v>
      </c>
      <c r="I319" s="253">
        <v>5.0E-5</v>
      </c>
      <c r="J319" s="281">
        <v>0.5</v>
      </c>
      <c r="K319" s="282">
        <v>0.046412037037037036</v>
      </c>
      <c r="L319" s="300"/>
    </row>
    <row r="320">
      <c r="A320" s="59">
        <v>5.0</v>
      </c>
      <c r="B320" s="46">
        <v>3.0</v>
      </c>
      <c r="C320" s="253">
        <v>5.0E-5</v>
      </c>
      <c r="D320" s="281">
        <v>0.5</v>
      </c>
      <c r="E320" s="282">
        <v>0.029201388888888888</v>
      </c>
      <c r="G320" s="59">
        <v>5.0</v>
      </c>
      <c r="H320" s="46">
        <v>3.0</v>
      </c>
      <c r="I320" s="253">
        <v>5.0E-5</v>
      </c>
      <c r="J320" s="281">
        <v>0.5</v>
      </c>
      <c r="K320" s="282">
        <v>0.04736111111111111</v>
      </c>
      <c r="L320" s="300"/>
    </row>
    <row r="321">
      <c r="A321" s="59">
        <v>6.0</v>
      </c>
      <c r="B321" s="46">
        <v>3.0</v>
      </c>
      <c r="C321" s="253">
        <v>5.0E-5</v>
      </c>
      <c r="D321" s="281">
        <v>0.5</v>
      </c>
      <c r="E321" s="282">
        <v>0.029236111111111112</v>
      </c>
      <c r="G321" s="59">
        <v>6.0</v>
      </c>
      <c r="H321" s="46">
        <v>3.0</v>
      </c>
      <c r="I321" s="253">
        <v>5.0E-5</v>
      </c>
      <c r="J321" s="281">
        <v>0.5</v>
      </c>
      <c r="K321" s="282">
        <v>0.04195601851851852</v>
      </c>
      <c r="L321" s="300"/>
    </row>
    <row r="322">
      <c r="A322" s="59">
        <v>7.0</v>
      </c>
      <c r="B322" s="46">
        <v>3.0</v>
      </c>
      <c r="C322" s="253">
        <v>5.0E-5</v>
      </c>
      <c r="D322" s="281">
        <v>0.5</v>
      </c>
      <c r="E322" s="282">
        <v>0.02917824074074074</v>
      </c>
      <c r="G322" s="59">
        <v>7.0</v>
      </c>
      <c r="H322" s="46">
        <v>3.0</v>
      </c>
      <c r="I322" s="253">
        <v>5.0E-5</v>
      </c>
      <c r="J322" s="281">
        <v>0.5</v>
      </c>
      <c r="K322" s="282">
        <v>0.0422337962962963</v>
      </c>
      <c r="L322" s="300"/>
    </row>
    <row r="323">
      <c r="A323" s="59">
        <v>8.0</v>
      </c>
      <c r="B323" s="46">
        <v>3.0</v>
      </c>
      <c r="C323" s="253">
        <v>5.0E-5</v>
      </c>
      <c r="D323" s="281">
        <v>0.5</v>
      </c>
      <c r="E323" s="282">
        <v>0.029236111111111112</v>
      </c>
      <c r="G323" s="59">
        <v>8.0</v>
      </c>
      <c r="H323" s="46">
        <v>3.0</v>
      </c>
      <c r="I323" s="253">
        <v>5.0E-5</v>
      </c>
      <c r="J323" s="281">
        <v>0.5</v>
      </c>
      <c r="K323" s="282">
        <v>0.042222222222222223</v>
      </c>
      <c r="L323" s="300"/>
    </row>
    <row r="324">
      <c r="A324" s="59">
        <v>9.0</v>
      </c>
      <c r="B324" s="46">
        <v>3.0</v>
      </c>
      <c r="C324" s="253">
        <v>5.0E-5</v>
      </c>
      <c r="D324" s="281">
        <v>0.5</v>
      </c>
      <c r="E324" s="282">
        <v>0.02922453703703704</v>
      </c>
      <c r="F324" s="296"/>
      <c r="G324" s="59">
        <v>9.0</v>
      </c>
      <c r="H324" s="46">
        <v>3.0</v>
      </c>
      <c r="I324" s="253">
        <v>5.0E-5</v>
      </c>
      <c r="J324" s="281">
        <v>0.5</v>
      </c>
      <c r="K324" s="282">
        <v>0.04209490740740741</v>
      </c>
      <c r="L324" s="299"/>
    </row>
    <row r="325">
      <c r="A325" s="69">
        <v>10.0</v>
      </c>
      <c r="B325" s="44">
        <v>3.0</v>
      </c>
      <c r="C325" s="256">
        <v>5.0E-5</v>
      </c>
      <c r="D325" s="281">
        <v>0.5</v>
      </c>
      <c r="E325" s="284">
        <v>0.02921296296296296</v>
      </c>
      <c r="F325" s="297"/>
      <c r="G325" s="69">
        <v>10.0</v>
      </c>
      <c r="H325" s="44">
        <v>3.0</v>
      </c>
      <c r="I325" s="256">
        <v>5.0E-5</v>
      </c>
      <c r="J325" s="281">
        <v>0.5</v>
      </c>
      <c r="K325" s="284">
        <v>0.042256944444444444</v>
      </c>
    </row>
    <row r="326">
      <c r="A326" s="242">
        <v>1.0</v>
      </c>
      <c r="B326" s="39">
        <v>4.0</v>
      </c>
      <c r="C326" s="243">
        <v>1.0E-5</v>
      </c>
      <c r="D326" s="279">
        <v>0.97891566</v>
      </c>
      <c r="E326" s="280">
        <v>0.03829861111111111</v>
      </c>
      <c r="F326" s="297"/>
      <c r="G326" s="242">
        <v>1.0</v>
      </c>
      <c r="H326" s="39">
        <v>4.0</v>
      </c>
      <c r="I326" s="243">
        <v>1.0E-5</v>
      </c>
      <c r="J326" s="279">
        <v>0.99376114</v>
      </c>
      <c r="K326" s="280">
        <v>0.03935185185185185</v>
      </c>
    </row>
    <row r="327">
      <c r="A327" s="59">
        <v>2.0</v>
      </c>
      <c r="B327" s="46">
        <v>4.0</v>
      </c>
      <c r="C327" s="253">
        <v>1.0E-5</v>
      </c>
      <c r="D327" s="281">
        <v>0.97891566</v>
      </c>
      <c r="E327" s="282">
        <v>0.038356481481481484</v>
      </c>
      <c r="G327" s="59">
        <v>2.0</v>
      </c>
      <c r="H327" s="46">
        <v>4.0</v>
      </c>
      <c r="I327" s="253">
        <v>1.0E-5</v>
      </c>
      <c r="J327" s="281">
        <v>0.99331551</v>
      </c>
      <c r="K327" s="282">
        <v>0.039976851851851854</v>
      </c>
    </row>
    <row r="328">
      <c r="A328" s="59">
        <v>3.0</v>
      </c>
      <c r="B328" s="46">
        <v>4.0</v>
      </c>
      <c r="C328" s="253">
        <v>1.0E-5</v>
      </c>
      <c r="D328" s="281">
        <v>0.98293173</v>
      </c>
      <c r="E328" s="282">
        <v>0.03827546296296296</v>
      </c>
      <c r="G328" s="59">
        <v>3.0</v>
      </c>
      <c r="H328" s="46">
        <v>4.0</v>
      </c>
      <c r="I328" s="253">
        <v>1.0E-5</v>
      </c>
      <c r="J328" s="281">
        <v>0.98752228</v>
      </c>
      <c r="K328" s="282">
        <v>0.04030092592592593</v>
      </c>
    </row>
    <row r="329">
      <c r="A329" s="59">
        <v>4.0</v>
      </c>
      <c r="B329" s="46">
        <v>4.0</v>
      </c>
      <c r="C329" s="253">
        <v>1.0E-5</v>
      </c>
      <c r="D329" s="281">
        <v>0.9748996</v>
      </c>
      <c r="E329" s="282">
        <v>0.03833333333333333</v>
      </c>
      <c r="G329" s="59">
        <v>4.0</v>
      </c>
      <c r="H329" s="46">
        <v>4.0</v>
      </c>
      <c r="I329" s="253">
        <v>1.0E-5</v>
      </c>
      <c r="J329" s="281">
        <v>0.98885918</v>
      </c>
      <c r="K329" s="282">
        <v>0.040844907407407406</v>
      </c>
    </row>
    <row r="330">
      <c r="A330" s="59">
        <v>5.0</v>
      </c>
      <c r="B330" s="46">
        <v>4.0</v>
      </c>
      <c r="C330" s="253">
        <v>1.0E-5</v>
      </c>
      <c r="D330" s="281">
        <v>0.97289157</v>
      </c>
      <c r="E330" s="282">
        <v>0.03836805555555556</v>
      </c>
      <c r="G330" s="59">
        <v>5.0</v>
      </c>
      <c r="H330" s="46">
        <v>4.0</v>
      </c>
      <c r="I330" s="253">
        <v>1.0E-5</v>
      </c>
      <c r="J330" s="281">
        <v>0.98752228</v>
      </c>
      <c r="K330" s="282">
        <v>0.04079861111111111</v>
      </c>
    </row>
    <row r="331">
      <c r="A331" s="59">
        <v>6.0</v>
      </c>
      <c r="B331" s="46">
        <v>4.0</v>
      </c>
      <c r="C331" s="253">
        <v>1.0E-5</v>
      </c>
      <c r="D331" s="281">
        <v>0.96787149</v>
      </c>
      <c r="E331" s="282">
        <v>0.038391203703703705</v>
      </c>
      <c r="G331" s="59">
        <v>6.0</v>
      </c>
      <c r="H331" s="46">
        <v>4.0</v>
      </c>
      <c r="I331" s="253">
        <v>1.0E-5</v>
      </c>
      <c r="J331" s="281">
        <v>0.98707665</v>
      </c>
      <c r="K331" s="282">
        <v>0.041261574074074076</v>
      </c>
    </row>
    <row r="332">
      <c r="A332" s="59">
        <v>7.0</v>
      </c>
      <c r="B332" s="46">
        <v>4.0</v>
      </c>
      <c r="C332" s="253">
        <v>1.0E-5</v>
      </c>
      <c r="D332" s="281">
        <v>0.97791165</v>
      </c>
      <c r="E332" s="282">
        <v>0.038425925925925926</v>
      </c>
      <c r="G332" s="59">
        <v>7.0</v>
      </c>
      <c r="H332" s="46">
        <v>4.0</v>
      </c>
      <c r="I332" s="253">
        <v>1.0E-5</v>
      </c>
      <c r="J332" s="281">
        <v>0.98930481</v>
      </c>
      <c r="K332" s="282">
        <v>0.041226851851851855</v>
      </c>
    </row>
    <row r="333">
      <c r="A333" s="59">
        <v>8.0</v>
      </c>
      <c r="B333" s="46">
        <v>4.0</v>
      </c>
      <c r="C333" s="253">
        <v>1.0E-5</v>
      </c>
      <c r="D333" s="281">
        <v>0.96285141</v>
      </c>
      <c r="E333" s="282">
        <v>0.038530092592592595</v>
      </c>
      <c r="G333" s="59">
        <v>8.0</v>
      </c>
      <c r="H333" s="46">
        <v>4.0</v>
      </c>
      <c r="I333" s="253">
        <v>1.0E-5</v>
      </c>
      <c r="J333" s="281">
        <v>0.99465241</v>
      </c>
      <c r="K333" s="282">
        <v>0.04175925925925926</v>
      </c>
    </row>
    <row r="334">
      <c r="A334" s="59">
        <v>9.0</v>
      </c>
      <c r="B334" s="46">
        <v>4.0</v>
      </c>
      <c r="C334" s="253">
        <v>1.0E-5</v>
      </c>
      <c r="D334" s="281">
        <v>0.97690763</v>
      </c>
      <c r="E334" s="282">
        <v>0.038622685185185184</v>
      </c>
      <c r="G334" s="59">
        <v>9.0</v>
      </c>
      <c r="H334" s="46">
        <v>4.0</v>
      </c>
      <c r="I334" s="253">
        <v>1.0E-5</v>
      </c>
      <c r="J334" s="281">
        <v>0.99376114</v>
      </c>
      <c r="K334" s="282">
        <v>0.04142361111111111</v>
      </c>
    </row>
    <row r="335">
      <c r="A335" s="69">
        <v>10.0</v>
      </c>
      <c r="B335" s="44">
        <v>4.0</v>
      </c>
      <c r="C335" s="256">
        <v>1.0E-5</v>
      </c>
      <c r="D335" s="283">
        <v>0.98092369</v>
      </c>
      <c r="E335" s="284">
        <v>0.038425925925925926</v>
      </c>
      <c r="G335" s="69">
        <v>10.0</v>
      </c>
      <c r="H335" s="44">
        <v>4.0</v>
      </c>
      <c r="I335" s="256">
        <v>1.0E-5</v>
      </c>
      <c r="J335" s="283">
        <v>0.98707665</v>
      </c>
      <c r="K335" s="284">
        <v>0.04172453703703704</v>
      </c>
    </row>
    <row r="336">
      <c r="A336" s="242">
        <v>1.0</v>
      </c>
      <c r="B336" s="39">
        <v>4.0</v>
      </c>
      <c r="C336" s="243">
        <v>2.0E-5</v>
      </c>
      <c r="D336" s="279">
        <v>0.96485944</v>
      </c>
      <c r="E336" s="280">
        <v>0.024085648148148148</v>
      </c>
      <c r="G336" s="242">
        <v>1.0</v>
      </c>
      <c r="H336" s="39">
        <v>4.0</v>
      </c>
      <c r="I336" s="243">
        <v>2.0E-5</v>
      </c>
      <c r="J336" s="279">
        <v>0.5</v>
      </c>
      <c r="K336" s="280">
        <v>0.03957175925925926</v>
      </c>
    </row>
    <row r="337">
      <c r="A337" s="59">
        <v>2.0</v>
      </c>
      <c r="B337" s="46">
        <v>4.0</v>
      </c>
      <c r="C337" s="253">
        <v>2.0E-5</v>
      </c>
      <c r="D337" s="281">
        <v>0.97590361</v>
      </c>
      <c r="E337" s="282">
        <v>0.024027777777777776</v>
      </c>
      <c r="G337" s="59">
        <v>2.0</v>
      </c>
      <c r="H337" s="46">
        <v>4.0</v>
      </c>
      <c r="I337" s="253">
        <v>2.0E-5</v>
      </c>
      <c r="J337" s="281">
        <v>0.98885918</v>
      </c>
      <c r="K337" s="282">
        <v>0.03966435185185185</v>
      </c>
    </row>
    <row r="338">
      <c r="A338" s="59">
        <v>3.0</v>
      </c>
      <c r="B338" s="46">
        <v>4.0</v>
      </c>
      <c r="C338" s="253">
        <v>2.0E-5</v>
      </c>
      <c r="D338" s="281">
        <v>0.93172691</v>
      </c>
      <c r="E338" s="282">
        <v>0.024189814814814813</v>
      </c>
      <c r="G338" s="59">
        <v>3.0</v>
      </c>
      <c r="H338" s="46">
        <v>4.0</v>
      </c>
      <c r="I338" s="253">
        <v>2.0E-5</v>
      </c>
      <c r="J338" s="281">
        <v>0.97994652</v>
      </c>
      <c r="K338" s="282">
        <v>0.03958333333333333</v>
      </c>
    </row>
    <row r="339">
      <c r="A339" s="59">
        <v>4.0</v>
      </c>
      <c r="B339" s="46">
        <v>4.0</v>
      </c>
      <c r="C339" s="253">
        <v>2.0E-5</v>
      </c>
      <c r="D339" s="281">
        <v>0.97590361</v>
      </c>
      <c r="E339" s="282">
        <v>0.024340277777777777</v>
      </c>
      <c r="G339" s="59">
        <v>4.0</v>
      </c>
      <c r="H339" s="46">
        <v>4.0</v>
      </c>
      <c r="I339" s="253">
        <v>2.0E-5</v>
      </c>
      <c r="J339" s="281">
        <v>0.98395722</v>
      </c>
      <c r="K339" s="282">
        <v>0.04024305555555555</v>
      </c>
    </row>
    <row r="340">
      <c r="A340" s="59">
        <v>5.0</v>
      </c>
      <c r="B340" s="46">
        <v>4.0</v>
      </c>
      <c r="C340" s="253">
        <v>2.0E-5</v>
      </c>
      <c r="D340" s="281">
        <v>0.96084337</v>
      </c>
      <c r="E340" s="282">
        <v>0.024641203703703703</v>
      </c>
      <c r="G340" s="59">
        <v>5.0</v>
      </c>
      <c r="H340" s="46">
        <v>4.0</v>
      </c>
      <c r="I340" s="253">
        <v>2.0E-5</v>
      </c>
      <c r="J340" s="281">
        <v>0.5</v>
      </c>
      <c r="K340" s="282">
        <v>0.04087962962962963</v>
      </c>
    </row>
    <row r="341">
      <c r="A341" s="59">
        <v>6.0</v>
      </c>
      <c r="B341" s="46">
        <v>4.0</v>
      </c>
      <c r="C341" s="253">
        <v>2.0E-5</v>
      </c>
      <c r="D341" s="281">
        <v>0.97088353</v>
      </c>
      <c r="E341" s="282">
        <v>0.024722222222222222</v>
      </c>
      <c r="G341" s="59">
        <v>6.0</v>
      </c>
      <c r="H341" s="46">
        <v>4.0</v>
      </c>
      <c r="I341" s="253">
        <v>2.0E-5</v>
      </c>
      <c r="J341" s="281">
        <v>0.98841355</v>
      </c>
      <c r="K341" s="282">
        <v>0.04030092592592593</v>
      </c>
    </row>
    <row r="342">
      <c r="A342" s="59">
        <v>7.0</v>
      </c>
      <c r="B342" s="46">
        <v>4.0</v>
      </c>
      <c r="C342" s="253">
        <v>2.0E-5</v>
      </c>
      <c r="D342" s="281">
        <v>0.95080321</v>
      </c>
      <c r="E342" s="282">
        <v>0.023599537037037037</v>
      </c>
      <c r="G342" s="59">
        <v>7.0</v>
      </c>
      <c r="H342" s="46">
        <v>4.0</v>
      </c>
      <c r="I342" s="253">
        <v>2.0E-5</v>
      </c>
      <c r="J342" s="281">
        <v>0.98796791</v>
      </c>
      <c r="K342" s="282">
        <v>0.040706018518518516</v>
      </c>
    </row>
    <row r="343">
      <c r="A343" s="59">
        <v>8.0</v>
      </c>
      <c r="B343" s="46">
        <v>4.0</v>
      </c>
      <c r="C343" s="253">
        <v>2.0E-5</v>
      </c>
      <c r="D343" s="281">
        <v>0.97389558</v>
      </c>
      <c r="E343" s="282">
        <v>0.023668981481481482</v>
      </c>
      <c r="G343" s="59">
        <v>8.0</v>
      </c>
      <c r="H343" s="46">
        <v>4.0</v>
      </c>
      <c r="I343" s="253">
        <v>2.0E-5</v>
      </c>
      <c r="J343" s="281">
        <v>0.98796791</v>
      </c>
      <c r="K343" s="282">
        <v>0.041122685185185186</v>
      </c>
    </row>
    <row r="344">
      <c r="A344" s="59">
        <v>9.0</v>
      </c>
      <c r="B344" s="46">
        <v>4.0</v>
      </c>
      <c r="C344" s="253">
        <v>2.0E-5</v>
      </c>
      <c r="D344" s="281">
        <v>0.97389558</v>
      </c>
      <c r="E344" s="282">
        <v>0.02380787037037037</v>
      </c>
      <c r="G344" s="59">
        <v>9.0</v>
      </c>
      <c r="H344" s="46">
        <v>4.0</v>
      </c>
      <c r="I344" s="253">
        <v>2.0E-5</v>
      </c>
      <c r="J344" s="281">
        <v>0.98752228</v>
      </c>
      <c r="K344" s="282">
        <v>0.04037037037037037</v>
      </c>
    </row>
    <row r="345">
      <c r="A345" s="69">
        <v>10.0</v>
      </c>
      <c r="B345" s="44">
        <v>4.0</v>
      </c>
      <c r="C345" s="256">
        <v>2.0E-5</v>
      </c>
      <c r="D345" s="283">
        <v>0.95481928</v>
      </c>
      <c r="E345" s="284">
        <v>0.023842592592592592</v>
      </c>
      <c r="G345" s="69">
        <v>10.0</v>
      </c>
      <c r="H345" s="44">
        <v>4.0</v>
      </c>
      <c r="I345" s="256">
        <v>2.0E-5</v>
      </c>
      <c r="J345" s="283">
        <v>0.99108734</v>
      </c>
      <c r="K345" s="284">
        <v>0.041157407407407406</v>
      </c>
    </row>
    <row r="346">
      <c r="A346" s="242">
        <v>1.0</v>
      </c>
      <c r="B346" s="39">
        <v>4.0</v>
      </c>
      <c r="C346" s="243">
        <v>3.0E-5</v>
      </c>
      <c r="D346" s="281">
        <v>0.5</v>
      </c>
      <c r="E346" s="280">
        <v>0.024074074074074074</v>
      </c>
      <c r="G346" s="242">
        <v>1.0</v>
      </c>
      <c r="H346" s="39">
        <v>4.0</v>
      </c>
      <c r="I346" s="243">
        <v>3.0E-5</v>
      </c>
      <c r="J346" s="281">
        <v>0.5</v>
      </c>
      <c r="K346" s="280">
        <v>0.04003472222222222</v>
      </c>
    </row>
    <row r="347">
      <c r="A347" s="59">
        <v>2.0</v>
      </c>
      <c r="B347" s="46">
        <v>4.0</v>
      </c>
      <c r="C347" s="253">
        <v>3.0E-5</v>
      </c>
      <c r="D347" s="281">
        <v>0.96586345</v>
      </c>
      <c r="E347" s="282">
        <v>0.023981481481481482</v>
      </c>
      <c r="G347" s="59">
        <v>2.0</v>
      </c>
      <c r="H347" s="46">
        <v>4.0</v>
      </c>
      <c r="I347" s="253">
        <v>3.0E-5</v>
      </c>
      <c r="J347" s="281">
        <v>0.98217469</v>
      </c>
      <c r="K347" s="282">
        <v>0.040046296296296295</v>
      </c>
    </row>
    <row r="348">
      <c r="A348" s="59">
        <v>3.0</v>
      </c>
      <c r="B348" s="46">
        <v>4.0</v>
      </c>
      <c r="C348" s="253">
        <v>3.0E-5</v>
      </c>
      <c r="D348" s="281">
        <v>0.5</v>
      </c>
      <c r="E348" s="282">
        <v>0.02449074074074074</v>
      </c>
      <c r="G348" s="59">
        <v>3.0</v>
      </c>
      <c r="H348" s="46">
        <v>4.0</v>
      </c>
      <c r="I348" s="253">
        <v>3.0E-5</v>
      </c>
      <c r="J348" s="281">
        <v>0.5</v>
      </c>
      <c r="K348" s="282">
        <v>0.040914351851851855</v>
      </c>
    </row>
    <row r="349">
      <c r="A349" s="59">
        <v>4.0</v>
      </c>
      <c r="B349" s="46">
        <v>4.0</v>
      </c>
      <c r="C349" s="253">
        <v>3.0E-5</v>
      </c>
      <c r="D349" s="281">
        <v>0.97590361</v>
      </c>
      <c r="E349" s="282">
        <v>0.02428240740740741</v>
      </c>
      <c r="G349" s="59">
        <v>4.0</v>
      </c>
      <c r="H349" s="46">
        <v>4.0</v>
      </c>
      <c r="I349" s="253">
        <v>3.0E-5</v>
      </c>
      <c r="J349" s="281">
        <v>0.5</v>
      </c>
      <c r="K349" s="282">
        <v>0.0409375</v>
      </c>
    </row>
    <row r="350">
      <c r="A350" s="59">
        <v>5.0</v>
      </c>
      <c r="B350" s="46">
        <v>4.0</v>
      </c>
      <c r="C350" s="253">
        <v>3.0E-5</v>
      </c>
      <c r="D350" s="281">
        <v>0.5</v>
      </c>
      <c r="E350" s="282">
        <v>0.024675925925925928</v>
      </c>
      <c r="G350" s="59">
        <v>5.0</v>
      </c>
      <c r="H350" s="46">
        <v>4.0</v>
      </c>
      <c r="I350" s="253">
        <v>3.0E-5</v>
      </c>
      <c r="J350" s="281">
        <v>0.5</v>
      </c>
      <c r="K350" s="282">
        <v>0.04127314814814815</v>
      </c>
    </row>
    <row r="351">
      <c r="A351" s="59">
        <v>6.0</v>
      </c>
      <c r="B351" s="46">
        <v>4.0</v>
      </c>
      <c r="C351" s="253">
        <v>3.0E-5</v>
      </c>
      <c r="D351" s="281">
        <v>0.5</v>
      </c>
      <c r="E351" s="282">
        <v>0.024560185185185185</v>
      </c>
      <c r="G351" s="59">
        <v>6.0</v>
      </c>
      <c r="H351" s="46">
        <v>4.0</v>
      </c>
      <c r="I351" s="253">
        <v>3.0E-5</v>
      </c>
      <c r="J351" s="281">
        <v>0.5</v>
      </c>
      <c r="K351" s="282">
        <v>0.04186342592592593</v>
      </c>
    </row>
    <row r="352">
      <c r="A352" s="59">
        <v>7.0</v>
      </c>
      <c r="B352" s="46">
        <v>4.0</v>
      </c>
      <c r="C352" s="253">
        <v>3.0E-5</v>
      </c>
      <c r="D352" s="281">
        <v>0.95883534</v>
      </c>
      <c r="E352" s="282">
        <v>0.024386574074074074</v>
      </c>
      <c r="G352" s="59">
        <v>7.0</v>
      </c>
      <c r="H352" s="46">
        <v>4.0</v>
      </c>
      <c r="I352" s="253">
        <v>3.0E-5</v>
      </c>
      <c r="J352" s="281">
        <v>0.5</v>
      </c>
      <c r="K352" s="282">
        <v>0.056365740740740744</v>
      </c>
      <c r="L352" s="298"/>
    </row>
    <row r="353">
      <c r="A353" s="59">
        <v>8.0</v>
      </c>
      <c r="B353" s="46">
        <v>4.0</v>
      </c>
      <c r="C353" s="253">
        <v>3.0E-5</v>
      </c>
      <c r="D353" s="281">
        <v>0.5</v>
      </c>
      <c r="E353" s="282">
        <v>0.025069444444444443</v>
      </c>
      <c r="G353" s="59">
        <v>8.0</v>
      </c>
      <c r="H353" s="46">
        <v>4.0</v>
      </c>
      <c r="I353" s="253">
        <v>3.0E-5</v>
      </c>
      <c r="J353" s="281">
        <v>0.5</v>
      </c>
      <c r="K353" s="282">
        <v>0.05621527777777778</v>
      </c>
      <c r="L353" s="298"/>
    </row>
    <row r="354">
      <c r="A354" s="59">
        <v>9.0</v>
      </c>
      <c r="B354" s="46">
        <v>4.0</v>
      </c>
      <c r="C354" s="253">
        <v>3.0E-5</v>
      </c>
      <c r="D354" s="281">
        <v>0.5</v>
      </c>
      <c r="E354" s="282">
        <v>0.025</v>
      </c>
      <c r="G354" s="59">
        <v>9.0</v>
      </c>
      <c r="H354" s="46">
        <v>4.0</v>
      </c>
      <c r="I354" s="253">
        <v>3.0E-5</v>
      </c>
      <c r="J354" s="281">
        <v>0.98039216</v>
      </c>
      <c r="K354" s="282">
        <v>0.05506944444444444</v>
      </c>
      <c r="L354" s="299"/>
    </row>
    <row r="355">
      <c r="A355" s="69">
        <v>10.0</v>
      </c>
      <c r="B355" s="44">
        <v>4.0</v>
      </c>
      <c r="C355" s="256">
        <v>3.0E-5</v>
      </c>
      <c r="D355" s="281">
        <v>0.5</v>
      </c>
      <c r="E355" s="284">
        <v>0.024953703703703704</v>
      </c>
      <c r="G355" s="69">
        <v>10.0</v>
      </c>
      <c r="H355" s="44">
        <v>4.0</v>
      </c>
      <c r="I355" s="256">
        <v>3.0E-5</v>
      </c>
      <c r="J355" s="283">
        <v>0.5</v>
      </c>
      <c r="K355" s="284">
        <v>0.05642361111111111</v>
      </c>
    </row>
    <row r="356">
      <c r="A356" s="242">
        <v>1.0</v>
      </c>
      <c r="B356" s="39">
        <v>4.0</v>
      </c>
      <c r="C356" s="243">
        <v>4.0E-5</v>
      </c>
      <c r="D356" s="279">
        <v>0.5</v>
      </c>
      <c r="E356" s="280">
        <v>0.024131944444444445</v>
      </c>
      <c r="G356" s="242">
        <v>1.0</v>
      </c>
      <c r="H356" s="39">
        <v>4.0</v>
      </c>
      <c r="I356" s="243">
        <v>4.0E-5</v>
      </c>
      <c r="J356" s="281">
        <v>0.5</v>
      </c>
      <c r="K356" s="280">
        <v>0.055879629629629626</v>
      </c>
    </row>
    <row r="357">
      <c r="A357" s="59">
        <v>2.0</v>
      </c>
      <c r="B357" s="46">
        <v>4.0</v>
      </c>
      <c r="C357" s="253">
        <v>4.0E-5</v>
      </c>
      <c r="D357" s="281">
        <v>0.5</v>
      </c>
      <c r="E357" s="282">
        <v>0.024166666666666666</v>
      </c>
      <c r="G357" s="59">
        <v>2.0</v>
      </c>
      <c r="H357" s="46">
        <v>4.0</v>
      </c>
      <c r="I357" s="253">
        <v>4.0E-5</v>
      </c>
      <c r="J357" s="281">
        <v>0.5</v>
      </c>
      <c r="K357" s="282">
        <v>0.05609953703703704</v>
      </c>
    </row>
    <row r="358">
      <c r="A358" s="59">
        <v>3.0</v>
      </c>
      <c r="B358" s="46">
        <v>4.0</v>
      </c>
      <c r="C358" s="253">
        <v>4.0E-5</v>
      </c>
      <c r="D358" s="281">
        <v>0.5</v>
      </c>
      <c r="E358" s="282">
        <v>0.02459490740740741</v>
      </c>
      <c r="G358" s="59">
        <v>3.0</v>
      </c>
      <c r="H358" s="46">
        <v>4.0</v>
      </c>
      <c r="I358" s="253">
        <v>4.0E-5</v>
      </c>
      <c r="J358" s="281">
        <v>0.5</v>
      </c>
      <c r="K358" s="282">
        <v>0.05623842592592593</v>
      </c>
    </row>
    <row r="359">
      <c r="A359" s="59">
        <v>4.0</v>
      </c>
      <c r="B359" s="46">
        <v>4.0</v>
      </c>
      <c r="C359" s="253">
        <v>4.0E-5</v>
      </c>
      <c r="D359" s="281">
        <v>0.5</v>
      </c>
      <c r="E359" s="282">
        <v>0.03881944444444444</v>
      </c>
      <c r="G359" s="59">
        <v>4.0</v>
      </c>
      <c r="H359" s="46">
        <v>4.0</v>
      </c>
      <c r="I359" s="253">
        <v>4.0E-5</v>
      </c>
      <c r="J359" s="281">
        <v>0.5</v>
      </c>
      <c r="K359" s="282">
        <v>0.05609953703703704</v>
      </c>
    </row>
    <row r="360">
      <c r="A360" s="59">
        <v>5.0</v>
      </c>
      <c r="B360" s="46">
        <v>4.0</v>
      </c>
      <c r="C360" s="253">
        <v>4.0E-5</v>
      </c>
      <c r="D360" s="281">
        <v>0.5</v>
      </c>
      <c r="E360" s="282">
        <v>0.038796296296296294</v>
      </c>
      <c r="G360" s="59">
        <v>5.0</v>
      </c>
      <c r="H360" s="46">
        <v>4.0</v>
      </c>
      <c r="I360" s="253">
        <v>4.0E-5</v>
      </c>
      <c r="J360" s="281">
        <v>0.5</v>
      </c>
      <c r="K360" s="282">
        <v>0.056331018518518516</v>
      </c>
    </row>
    <row r="361">
      <c r="A361" s="59">
        <v>6.0</v>
      </c>
      <c r="B361" s="46">
        <v>4.0</v>
      </c>
      <c r="C361" s="253">
        <v>4.0E-5</v>
      </c>
      <c r="D361" s="281">
        <v>0.5</v>
      </c>
      <c r="E361" s="282">
        <v>0.03913194444444444</v>
      </c>
      <c r="G361" s="59">
        <v>6.0</v>
      </c>
      <c r="H361" s="46">
        <v>4.0</v>
      </c>
      <c r="I361" s="253">
        <v>4.0E-5</v>
      </c>
      <c r="J361" s="281">
        <v>0.5</v>
      </c>
      <c r="K361" s="282">
        <v>0.05638888888888889</v>
      </c>
    </row>
    <row r="362">
      <c r="A362" s="59">
        <v>7.0</v>
      </c>
      <c r="B362" s="46">
        <v>4.0</v>
      </c>
      <c r="C362" s="253">
        <v>4.0E-5</v>
      </c>
      <c r="D362" s="281">
        <v>0.5</v>
      </c>
      <c r="E362" s="282">
        <v>0.039016203703703706</v>
      </c>
      <c r="G362" s="59">
        <v>7.0</v>
      </c>
      <c r="H362" s="46">
        <v>4.0</v>
      </c>
      <c r="I362" s="253">
        <v>4.0E-5</v>
      </c>
      <c r="J362" s="281">
        <v>0.5</v>
      </c>
      <c r="K362" s="282">
        <v>0.06270833333333334</v>
      </c>
    </row>
    <row r="363">
      <c r="A363" s="59">
        <v>8.0</v>
      </c>
      <c r="B363" s="46">
        <v>4.0</v>
      </c>
      <c r="C363" s="253">
        <v>4.0E-5</v>
      </c>
      <c r="D363" s="281">
        <v>0.5</v>
      </c>
      <c r="E363" s="282">
        <v>0.03909722222222222</v>
      </c>
      <c r="G363" s="59">
        <v>8.0</v>
      </c>
      <c r="H363" s="46">
        <v>4.0</v>
      </c>
      <c r="I363" s="253">
        <v>4.0E-5</v>
      </c>
      <c r="J363" s="281">
        <v>0.5</v>
      </c>
      <c r="K363" s="282">
        <v>0.06604166666666667</v>
      </c>
    </row>
    <row r="364">
      <c r="A364" s="59">
        <v>9.0</v>
      </c>
      <c r="B364" s="46">
        <v>4.0</v>
      </c>
      <c r="C364" s="253">
        <v>4.0E-5</v>
      </c>
      <c r="D364" s="281">
        <v>0.5</v>
      </c>
      <c r="E364" s="282">
        <v>0.03914351851851852</v>
      </c>
      <c r="G364" s="59">
        <v>9.0</v>
      </c>
      <c r="H364" s="46">
        <v>4.0</v>
      </c>
      <c r="I364" s="253">
        <v>4.0E-5</v>
      </c>
      <c r="J364" s="281">
        <v>0.5</v>
      </c>
      <c r="K364" s="282">
        <v>0.06619212962962963</v>
      </c>
    </row>
    <row r="365">
      <c r="A365" s="59">
        <v>10.0</v>
      </c>
      <c r="B365" s="46">
        <v>4.0</v>
      </c>
      <c r="C365" s="253">
        <v>4.0E-5</v>
      </c>
      <c r="D365" s="281">
        <v>0.5</v>
      </c>
      <c r="E365" s="282">
        <v>0.039189814814814816</v>
      </c>
      <c r="G365" s="69">
        <v>10.0</v>
      </c>
      <c r="H365" s="44">
        <v>4.0</v>
      </c>
      <c r="I365" s="256">
        <v>4.0E-5</v>
      </c>
      <c r="J365" s="281">
        <v>0.5</v>
      </c>
      <c r="K365" s="284">
        <v>0.06657407407407408</v>
      </c>
    </row>
    <row r="366">
      <c r="A366" s="242">
        <v>1.0</v>
      </c>
      <c r="B366" s="39">
        <v>4.0</v>
      </c>
      <c r="C366" s="243">
        <v>5.0E-5</v>
      </c>
      <c r="D366" s="279">
        <v>0.5</v>
      </c>
      <c r="E366" s="280">
        <v>0.024224537037037037</v>
      </c>
      <c r="G366" s="242">
        <v>1.0</v>
      </c>
      <c r="H366" s="39">
        <v>4.0</v>
      </c>
      <c r="I366" s="243">
        <v>5.0E-5</v>
      </c>
      <c r="J366" s="279">
        <v>0.5</v>
      </c>
      <c r="K366" s="280">
        <v>0.05613425925925926</v>
      </c>
    </row>
    <row r="367">
      <c r="A367" s="59">
        <v>2.0</v>
      </c>
      <c r="B367" s="46">
        <v>4.0</v>
      </c>
      <c r="C367" s="253">
        <v>5.0E-5</v>
      </c>
      <c r="D367" s="281">
        <v>0.5</v>
      </c>
      <c r="E367" s="282">
        <v>0.024305555555555556</v>
      </c>
      <c r="G367" s="59">
        <v>2.0</v>
      </c>
      <c r="H367" s="46">
        <v>4.0</v>
      </c>
      <c r="I367" s="253">
        <v>5.0E-5</v>
      </c>
      <c r="J367" s="281">
        <v>0.5</v>
      </c>
      <c r="K367" s="282">
        <v>0.05627314814814815</v>
      </c>
      <c r="L367" s="298"/>
    </row>
    <row r="368">
      <c r="A368" s="59">
        <v>3.0</v>
      </c>
      <c r="B368" s="46">
        <v>4.0</v>
      </c>
      <c r="C368" s="253">
        <v>5.0E-5</v>
      </c>
      <c r="D368" s="281">
        <v>0.5</v>
      </c>
      <c r="E368" s="282">
        <v>0.02457175925925926</v>
      </c>
      <c r="G368" s="59">
        <v>3.0</v>
      </c>
      <c r="H368" s="46">
        <v>4.0</v>
      </c>
      <c r="I368" s="253">
        <v>5.0E-5</v>
      </c>
      <c r="J368" s="281">
        <v>0.5</v>
      </c>
      <c r="K368" s="282">
        <v>0.05641203703703704</v>
      </c>
      <c r="L368" s="298"/>
    </row>
    <row r="369">
      <c r="A369" s="59">
        <v>4.0</v>
      </c>
      <c r="B369" s="46">
        <v>4.0</v>
      </c>
      <c r="C369" s="253">
        <v>5.0E-5</v>
      </c>
      <c r="D369" s="281">
        <v>0.5</v>
      </c>
      <c r="E369" s="282">
        <v>0.02457175925925926</v>
      </c>
      <c r="G369" s="59">
        <v>4.0</v>
      </c>
      <c r="H369" s="46">
        <v>4.0</v>
      </c>
      <c r="I369" s="253">
        <v>5.0E-5</v>
      </c>
      <c r="J369" s="281">
        <v>0.5</v>
      </c>
      <c r="K369" s="282">
        <v>0.05650462962962963</v>
      </c>
      <c r="L369" s="298"/>
    </row>
    <row r="370">
      <c r="A370" s="59">
        <v>5.0</v>
      </c>
      <c r="B370" s="46">
        <v>4.0</v>
      </c>
      <c r="C370" s="253">
        <v>5.0E-5</v>
      </c>
      <c r="D370" s="281">
        <v>0.5</v>
      </c>
      <c r="E370" s="282">
        <v>0.024814814814814814</v>
      </c>
      <c r="F370" s="301"/>
      <c r="G370" s="59">
        <v>5.0</v>
      </c>
      <c r="H370" s="46">
        <v>4.0</v>
      </c>
      <c r="I370" s="253">
        <v>5.0E-5</v>
      </c>
      <c r="J370" s="281">
        <v>0.5</v>
      </c>
      <c r="K370" s="282">
        <v>0.056747685185185186</v>
      </c>
      <c r="L370" s="298"/>
    </row>
    <row r="371">
      <c r="A371" s="59">
        <v>6.0</v>
      </c>
      <c r="B371" s="46">
        <v>4.0</v>
      </c>
      <c r="C371" s="253">
        <v>5.0E-5</v>
      </c>
      <c r="D371" s="281">
        <v>0.5</v>
      </c>
      <c r="E371" s="282">
        <v>0.03883101851851852</v>
      </c>
      <c r="F371" s="301"/>
      <c r="G371" s="59">
        <v>6.0</v>
      </c>
      <c r="H371" s="46">
        <v>4.0</v>
      </c>
      <c r="I371" s="253">
        <v>5.0E-5</v>
      </c>
      <c r="J371" s="281">
        <v>0.5</v>
      </c>
      <c r="K371" s="282">
        <v>0.05696759259259259</v>
      </c>
      <c r="L371" s="298"/>
    </row>
    <row r="372">
      <c r="A372" s="59">
        <v>7.0</v>
      </c>
      <c r="B372" s="46">
        <v>4.0</v>
      </c>
      <c r="C372" s="253">
        <v>5.0E-5</v>
      </c>
      <c r="D372" s="281">
        <v>0.5</v>
      </c>
      <c r="E372" s="282">
        <v>0.03885416666666667</v>
      </c>
      <c r="F372" s="301"/>
      <c r="G372" s="59">
        <v>7.0</v>
      </c>
      <c r="H372" s="46">
        <v>4.0</v>
      </c>
      <c r="I372" s="253">
        <v>5.0E-5</v>
      </c>
      <c r="J372" s="281">
        <v>0.5</v>
      </c>
      <c r="K372" s="282">
        <v>0.05722222222222222</v>
      </c>
      <c r="L372" s="298"/>
    </row>
    <row r="373">
      <c r="A373" s="59">
        <v>8.0</v>
      </c>
      <c r="B373" s="46">
        <v>4.0</v>
      </c>
      <c r="C373" s="253">
        <v>5.0E-5</v>
      </c>
      <c r="D373" s="281">
        <v>0.5</v>
      </c>
      <c r="E373" s="282">
        <v>0.038935185185185184</v>
      </c>
      <c r="F373" s="302"/>
      <c r="G373" s="59">
        <v>8.0</v>
      </c>
      <c r="H373" s="46">
        <v>4.0</v>
      </c>
      <c r="I373" s="253">
        <v>5.0E-5</v>
      </c>
      <c r="J373" s="281">
        <v>0.5</v>
      </c>
      <c r="K373" s="282">
        <v>0.057291666666666664</v>
      </c>
      <c r="L373" s="299"/>
    </row>
    <row r="374">
      <c r="A374" s="59">
        <v>9.0</v>
      </c>
      <c r="B374" s="46">
        <v>4.0</v>
      </c>
      <c r="C374" s="253">
        <v>5.0E-5</v>
      </c>
      <c r="D374" s="281">
        <v>0.5</v>
      </c>
      <c r="E374" s="282">
        <v>0.038935185185185184</v>
      </c>
      <c r="F374" s="302"/>
      <c r="G374" s="59">
        <v>9.0</v>
      </c>
      <c r="H374" s="46">
        <v>4.0</v>
      </c>
      <c r="I374" s="253">
        <v>5.0E-5</v>
      </c>
      <c r="J374" s="281">
        <v>0.5</v>
      </c>
      <c r="K374" s="282">
        <v>0.0574537037037037</v>
      </c>
    </row>
    <row r="375">
      <c r="A375" s="69">
        <v>10.0</v>
      </c>
      <c r="B375" s="44">
        <v>4.0</v>
      </c>
      <c r="C375" s="256">
        <v>5.0E-5</v>
      </c>
      <c r="D375" s="283">
        <v>0.5</v>
      </c>
      <c r="E375" s="284">
        <v>0.03894675925925926</v>
      </c>
      <c r="F375" s="303"/>
      <c r="G375" s="69">
        <v>10.0</v>
      </c>
      <c r="H375" s="44">
        <v>4.0</v>
      </c>
      <c r="I375" s="256">
        <v>5.0E-5</v>
      </c>
      <c r="J375" s="283">
        <v>0.5</v>
      </c>
      <c r="K375" s="284">
        <v>0.057604166666666665</v>
      </c>
    </row>
    <row r="376">
      <c r="A376" s="7" t="s">
        <v>148</v>
      </c>
      <c r="B376" s="285"/>
      <c r="C376" s="285"/>
      <c r="D376" s="285"/>
      <c r="E376" s="286">
        <f>SUM(E226:E375)</f>
        <v>3.51974537</v>
      </c>
      <c r="F376" s="285"/>
      <c r="G376" s="7" t="s">
        <v>148</v>
      </c>
      <c r="H376" s="285"/>
      <c r="I376" s="285"/>
      <c r="J376" s="285"/>
      <c r="K376" s="286">
        <f>SUM(K226:K375)</f>
        <v>5.821574074</v>
      </c>
    </row>
    <row r="378">
      <c r="A378" s="304" t="s">
        <v>114</v>
      </c>
      <c r="B378" s="192"/>
      <c r="C378" s="192"/>
      <c r="D378" s="305"/>
      <c r="E378" s="305"/>
      <c r="F378" s="192"/>
      <c r="G378" s="192"/>
      <c r="H378" s="192"/>
      <c r="I378" s="192"/>
      <c r="J378" s="305"/>
      <c r="K378" s="305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</row>
    <row r="379">
      <c r="D379" s="46"/>
      <c r="E379" s="46"/>
      <c r="J379" s="46"/>
      <c r="K379" s="46"/>
    </row>
    <row r="380">
      <c r="A380" s="78" t="s">
        <v>153</v>
      </c>
      <c r="B380" s="4"/>
      <c r="C380" s="4"/>
      <c r="D380" s="5"/>
      <c r="E380" s="46" t="s">
        <v>140</v>
      </c>
      <c r="F380" s="12"/>
      <c r="G380" s="78" t="s">
        <v>154</v>
      </c>
      <c r="H380" s="4"/>
      <c r="I380" s="4"/>
      <c r="J380" s="5"/>
      <c r="K380" s="46" t="s">
        <v>140</v>
      </c>
    </row>
    <row r="381">
      <c r="A381" s="196" t="s">
        <v>135</v>
      </c>
      <c r="B381" s="240" t="s">
        <v>142</v>
      </c>
      <c r="C381" s="241" t="s">
        <v>6</v>
      </c>
      <c r="D381" s="240" t="s">
        <v>137</v>
      </c>
      <c r="F381" s="7"/>
      <c r="G381" s="76" t="s">
        <v>135</v>
      </c>
      <c r="H381" s="17" t="s">
        <v>142</v>
      </c>
      <c r="I381" s="241" t="s">
        <v>6</v>
      </c>
      <c r="J381" s="240" t="s">
        <v>137</v>
      </c>
    </row>
    <row r="382">
      <c r="A382" s="242">
        <v>2.0</v>
      </c>
      <c r="B382" s="243">
        <v>1.0E-5</v>
      </c>
      <c r="C382" s="306">
        <f t="shared" ref="C382:D382" si="55">AVERAGE(D402:D411)</f>
        <v>0.9624498</v>
      </c>
      <c r="D382" s="245">
        <f t="shared" si="55"/>
        <v>0.007112268519</v>
      </c>
      <c r="F382" s="46"/>
      <c r="G382" s="73">
        <v>2.0</v>
      </c>
      <c r="H382" s="246">
        <v>1.0E-5</v>
      </c>
      <c r="I382" s="247">
        <f t="shared" ref="I382:J382" si="56">AVERAGE(J402:J411)</f>
        <v>0.988770053</v>
      </c>
      <c r="J382" s="248">
        <f t="shared" si="56"/>
        <v>0.01138194444</v>
      </c>
    </row>
    <row r="383">
      <c r="A383" s="58">
        <v>2.0</v>
      </c>
      <c r="B383" s="270">
        <v>2.0E-5</v>
      </c>
      <c r="C383" s="247">
        <f t="shared" ref="C383:D383" si="57">AVERAGE(D412:D421)</f>
        <v>0.964056225</v>
      </c>
      <c r="D383" s="307">
        <f t="shared" si="57"/>
        <v>0.007133101852</v>
      </c>
      <c r="F383" s="46"/>
      <c r="G383" s="59">
        <v>2.0</v>
      </c>
      <c r="H383" s="253">
        <v>2.0E-5</v>
      </c>
      <c r="I383" s="254">
        <f t="shared" ref="I383:J383" si="58">AVERAGE(J412:J421)</f>
        <v>0.987433153</v>
      </c>
      <c r="J383" s="255">
        <f t="shared" si="58"/>
        <v>0.01115277778</v>
      </c>
      <c r="L383" s="205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59">
        <v>2.0</v>
      </c>
      <c r="B384" s="253">
        <v>3.0E-5</v>
      </c>
      <c r="C384" s="254">
        <f t="shared" ref="C384:D384" si="59">AVERAGE(D422:D431)</f>
        <v>0.96124498</v>
      </c>
      <c r="D384" s="255">
        <f t="shared" si="59"/>
        <v>0.007159722222</v>
      </c>
      <c r="F384" s="46"/>
      <c r="G384" s="59">
        <v>2.0</v>
      </c>
      <c r="H384" s="253">
        <v>3.0E-5</v>
      </c>
      <c r="I384" s="254">
        <f t="shared" ref="I384:J384" si="60">AVERAGE(J422:J431)</f>
        <v>0.87990196</v>
      </c>
      <c r="J384" s="255">
        <f t="shared" si="60"/>
        <v>0.02787847222</v>
      </c>
      <c r="L384" s="205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59">
        <v>2.0</v>
      </c>
      <c r="B385" s="253">
        <v>4.0E-5</v>
      </c>
      <c r="C385" s="254">
        <f t="shared" ref="C385:D385" si="61">AVERAGE(D432:D441)</f>
        <v>0.959437749</v>
      </c>
      <c r="D385" s="255">
        <f t="shared" si="61"/>
        <v>0.005310185185</v>
      </c>
      <c r="F385" s="46"/>
      <c r="G385" s="59">
        <v>2.0</v>
      </c>
      <c r="H385" s="253">
        <v>4.0E-5</v>
      </c>
      <c r="I385" s="254">
        <f t="shared" ref="I385:J385" si="62">AVERAGE(J432:J441)</f>
        <v>0.591532977</v>
      </c>
      <c r="J385" s="255">
        <f t="shared" si="62"/>
        <v>0.03049768519</v>
      </c>
      <c r="L385" s="205"/>
      <c r="M385" s="205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69">
        <v>2.0</v>
      </c>
      <c r="B386" s="256">
        <v>5.0E-5</v>
      </c>
      <c r="C386" s="259">
        <f t="shared" ref="C386:D386" si="63">AVERAGE(D442:D451)</f>
        <v>0.941967871</v>
      </c>
      <c r="D386" s="258">
        <f t="shared" si="63"/>
        <v>0.005481481481</v>
      </c>
      <c r="F386" s="46"/>
      <c r="G386" s="69">
        <v>2.0</v>
      </c>
      <c r="H386" s="256">
        <v>5.0E-5</v>
      </c>
      <c r="I386" s="259">
        <f t="shared" ref="I386:J386" si="64">AVERAGE(J442:J451)</f>
        <v>0.5</v>
      </c>
      <c r="J386" s="258">
        <f t="shared" si="64"/>
        <v>0.03257291667</v>
      </c>
      <c r="L386" s="205"/>
      <c r="M386" s="205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73">
        <v>3.0</v>
      </c>
      <c r="B387" s="246">
        <v>1.0E-5</v>
      </c>
      <c r="C387" s="268">
        <f t="shared" ref="C387:D387" si="65">AVERAGE(D452:D461)</f>
        <v>0.971887549</v>
      </c>
      <c r="D387" s="264">
        <f t="shared" si="65"/>
        <v>0.008423611111</v>
      </c>
      <c r="F387" s="46"/>
      <c r="G387" s="73">
        <v>3.0</v>
      </c>
      <c r="H387" s="246">
        <v>1.0E-5</v>
      </c>
      <c r="I387" s="268">
        <f t="shared" ref="I387:J387" si="66">AVERAGE(J452:J461)</f>
        <v>0.9899287</v>
      </c>
      <c r="J387" s="264">
        <f t="shared" si="66"/>
        <v>0.04129282407</v>
      </c>
      <c r="L387" s="205"/>
      <c r="M387" s="205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59">
        <v>3.0</v>
      </c>
      <c r="B388" s="253">
        <v>2.0E-5</v>
      </c>
      <c r="C388" s="269">
        <f t="shared" ref="C388:D388" si="67">AVERAGE(D462:D471)</f>
        <v>0.968473894</v>
      </c>
      <c r="D388" s="265">
        <f t="shared" si="67"/>
        <v>0.008326388889</v>
      </c>
      <c r="F388" s="46"/>
      <c r="G388" s="59">
        <v>3.0</v>
      </c>
      <c r="H388" s="253">
        <v>2.0E-5</v>
      </c>
      <c r="I388" s="269">
        <f t="shared" ref="I388:J388" si="68">AVERAGE(J462:J471)</f>
        <v>0.988101605</v>
      </c>
      <c r="J388" s="265">
        <f t="shared" si="68"/>
        <v>0.04125578704</v>
      </c>
    </row>
    <row r="389">
      <c r="A389" s="59">
        <v>3.0</v>
      </c>
      <c r="B389" s="253">
        <v>3.0E-5</v>
      </c>
      <c r="C389" s="254">
        <f t="shared" ref="C389:D389" si="69">AVERAGE(D472:D481)</f>
        <v>0.96937751</v>
      </c>
      <c r="D389" s="255">
        <f t="shared" si="69"/>
        <v>0.008527777778</v>
      </c>
      <c r="F389" s="46"/>
      <c r="G389" s="59">
        <v>3.0</v>
      </c>
      <c r="H389" s="253">
        <v>3.0E-5</v>
      </c>
      <c r="I389" s="254">
        <f t="shared" ref="I389:J389" si="70">AVERAGE(J472:J481)</f>
        <v>0.643805704</v>
      </c>
      <c r="J389" s="255">
        <f t="shared" si="70"/>
        <v>0.04376736111</v>
      </c>
    </row>
    <row r="390">
      <c r="A390" s="59">
        <v>3.0</v>
      </c>
      <c r="B390" s="253">
        <v>4.0E-5</v>
      </c>
      <c r="C390" s="254">
        <f t="shared" ref="C390:D390" si="71">AVERAGE(D482:D491)</f>
        <v>0.535742972</v>
      </c>
      <c r="D390" s="255">
        <f t="shared" si="71"/>
        <v>0.03068981481</v>
      </c>
      <c r="F390" s="46"/>
      <c r="G390" s="59">
        <v>3.0</v>
      </c>
      <c r="H390" s="253">
        <v>4.0E-5</v>
      </c>
      <c r="I390" s="254">
        <f t="shared" ref="I390:J390" si="72">AVERAGE(J482:J491)</f>
        <v>0.546212121</v>
      </c>
      <c r="J390" s="255">
        <f t="shared" si="72"/>
        <v>0.03163657407</v>
      </c>
    </row>
    <row r="391">
      <c r="A391" s="69">
        <v>3.0</v>
      </c>
      <c r="B391" s="256">
        <v>5.0E-5</v>
      </c>
      <c r="C391" s="254">
        <f t="shared" ref="C391:D391" si="73">AVERAGE(D492:D501)</f>
        <v>0.5</v>
      </c>
      <c r="D391" s="255">
        <f t="shared" si="73"/>
        <v>0.02922916667</v>
      </c>
      <c r="F391" s="46"/>
      <c r="G391" s="59">
        <v>3.0</v>
      </c>
      <c r="H391" s="253">
        <v>5.0E-5</v>
      </c>
      <c r="I391" s="254">
        <f t="shared" ref="I391:J391" si="74">AVERAGE(J492:J501)</f>
        <v>0.5</v>
      </c>
      <c r="J391" s="255">
        <f t="shared" si="74"/>
        <v>0.04793055556</v>
      </c>
    </row>
    <row r="392">
      <c r="A392" s="73">
        <v>4.0</v>
      </c>
      <c r="B392" s="246">
        <v>1.0E-5</v>
      </c>
      <c r="C392" s="268">
        <f t="shared" ref="C392:D392" si="75">AVERAGE(D502:D511)</f>
        <v>0.974799198</v>
      </c>
      <c r="D392" s="264">
        <f t="shared" si="75"/>
        <v>0.03928703704</v>
      </c>
      <c r="F392" s="46"/>
      <c r="G392" s="73">
        <v>4.0</v>
      </c>
      <c r="H392" s="246">
        <v>1.0E-5</v>
      </c>
      <c r="I392" s="268">
        <f t="shared" ref="I392:J392" si="76">AVERAGE(J502:J511)</f>
        <v>0.992023174</v>
      </c>
      <c r="J392" s="264">
        <f t="shared" si="76"/>
        <v>0.06034259259</v>
      </c>
    </row>
    <row r="393">
      <c r="A393" s="59">
        <v>4.0</v>
      </c>
      <c r="B393" s="253">
        <v>2.0E-5</v>
      </c>
      <c r="C393" s="269">
        <f t="shared" ref="C393:D393" si="77">AVERAGE(D512:D521)</f>
        <v>0.921586345</v>
      </c>
      <c r="D393" s="265">
        <f t="shared" si="77"/>
        <v>0.03950231481</v>
      </c>
      <c r="F393" s="46"/>
      <c r="G393" s="59">
        <v>4.0</v>
      </c>
      <c r="H393" s="253">
        <v>2.0E-5</v>
      </c>
      <c r="I393" s="269">
        <f t="shared" ref="I393:J393" si="78">AVERAGE(J512:J521)</f>
        <v>0.987878787</v>
      </c>
      <c r="J393" s="265">
        <f t="shared" si="78"/>
        <v>0.04198032407</v>
      </c>
    </row>
    <row r="394">
      <c r="A394" s="59">
        <v>4.0</v>
      </c>
      <c r="B394" s="253">
        <v>3.0E-5</v>
      </c>
      <c r="C394" s="269">
        <f t="shared" ref="C394:D394" si="79">AVERAGE(D522:D531)</f>
        <v>0.674899599</v>
      </c>
      <c r="D394" s="265">
        <f t="shared" si="79"/>
        <v>0.03877893519</v>
      </c>
      <c r="F394" s="46"/>
      <c r="G394" s="59">
        <v>4.0</v>
      </c>
      <c r="H394" s="253">
        <v>3.0E-5</v>
      </c>
      <c r="I394" s="269">
        <f t="shared" ref="I394:J394" si="80">AVERAGE(J522:J531)</f>
        <v>0.596122995</v>
      </c>
      <c r="J394" s="265">
        <f t="shared" si="80"/>
        <v>0.06082060185</v>
      </c>
    </row>
    <row r="395">
      <c r="A395" s="59">
        <v>4.0</v>
      </c>
      <c r="B395" s="253">
        <v>4.0E-5</v>
      </c>
      <c r="C395" s="269">
        <f t="shared" ref="C395:D395" si="81">AVERAGE(D532:D541)</f>
        <v>0.5</v>
      </c>
      <c r="D395" s="265">
        <f t="shared" si="81"/>
        <v>0.03918055556</v>
      </c>
      <c r="F395" s="46"/>
      <c r="G395" s="59">
        <v>4.0</v>
      </c>
      <c r="H395" s="253">
        <v>4.0E-5</v>
      </c>
      <c r="I395" s="269">
        <f t="shared" ref="I395:J395" si="82">AVERAGE(J532:J541)</f>
        <v>0.5</v>
      </c>
      <c r="J395" s="265">
        <f t="shared" si="82"/>
        <v>0.04238888889</v>
      </c>
    </row>
    <row r="396">
      <c r="A396" s="69">
        <v>4.0</v>
      </c>
      <c r="B396" s="256">
        <v>5.0E-5</v>
      </c>
      <c r="C396" s="275">
        <f t="shared" ref="C396:D396" si="83">AVERAGE(D542:D551)</f>
        <v>0.5</v>
      </c>
      <c r="D396" s="274">
        <f t="shared" si="83"/>
        <v>0.03900231481</v>
      </c>
      <c r="F396" s="46"/>
      <c r="G396" s="69">
        <v>4.0</v>
      </c>
      <c r="H396" s="256">
        <v>5.0E-5</v>
      </c>
      <c r="I396" s="275">
        <f t="shared" ref="I396:J396" si="84">AVERAGE(J542:J551)</f>
        <v>0.5</v>
      </c>
      <c r="J396" s="274">
        <f t="shared" si="84"/>
        <v>0.05333449074</v>
      </c>
    </row>
    <row r="397">
      <c r="D397" s="46"/>
      <c r="E397" s="46"/>
      <c r="J397" s="46"/>
      <c r="K397" s="46"/>
    </row>
    <row r="398">
      <c r="D398" s="46" t="s">
        <v>143</v>
      </c>
      <c r="E398" s="46" t="s">
        <v>144</v>
      </c>
      <c r="J398" s="46" t="s">
        <v>143</v>
      </c>
      <c r="K398" s="46" t="s">
        <v>144</v>
      </c>
    </row>
    <row r="399">
      <c r="D399" s="277">
        <f>150-E399</f>
        <v>0</v>
      </c>
      <c r="E399" s="277">
        <f>COUNTIF(D402:D551,"&gt;0,0")</f>
        <v>150</v>
      </c>
      <c r="J399" s="277">
        <f>150-K399</f>
        <v>0</v>
      </c>
      <c r="K399" s="277">
        <f>COUNTIF(J402:J551,"&gt;=0,0")</f>
        <v>150</v>
      </c>
    </row>
    <row r="400">
      <c r="A400" s="78" t="s">
        <v>155</v>
      </c>
      <c r="B400" s="4"/>
      <c r="C400" s="4"/>
      <c r="D400" s="4"/>
      <c r="E400" s="5"/>
      <c r="G400" s="78" t="s">
        <v>156</v>
      </c>
      <c r="H400" s="4"/>
      <c r="I400" s="4"/>
      <c r="J400" s="4"/>
      <c r="K400" s="5"/>
    </row>
    <row r="401">
      <c r="A401" s="28" t="s">
        <v>147</v>
      </c>
      <c r="B401" s="76" t="s">
        <v>135</v>
      </c>
      <c r="C401" s="17" t="s">
        <v>142</v>
      </c>
      <c r="D401" s="278" t="s">
        <v>6</v>
      </c>
      <c r="E401" s="17" t="s">
        <v>137</v>
      </c>
      <c r="G401" s="28" t="s">
        <v>147</v>
      </c>
      <c r="H401" s="76" t="s">
        <v>135</v>
      </c>
      <c r="I401" s="17" t="s">
        <v>142</v>
      </c>
      <c r="J401" s="278" t="s">
        <v>6</v>
      </c>
      <c r="K401" s="17" t="s">
        <v>137</v>
      </c>
    </row>
    <row r="402">
      <c r="A402" s="242">
        <v>1.0</v>
      </c>
      <c r="B402" s="39">
        <v>2.0</v>
      </c>
      <c r="C402" s="243">
        <v>1.0E-5</v>
      </c>
      <c r="D402" s="279">
        <v>0.96987952</v>
      </c>
      <c r="E402" s="280">
        <v>0.007013888888888889</v>
      </c>
      <c r="G402" s="242">
        <v>1.0</v>
      </c>
      <c r="H402" s="39">
        <v>2.0</v>
      </c>
      <c r="I402" s="243">
        <v>1.0E-5</v>
      </c>
      <c r="J402" s="279">
        <v>0.99242424</v>
      </c>
      <c r="K402" s="280">
        <v>0.011145833333333334</v>
      </c>
    </row>
    <row r="403">
      <c r="A403" s="59">
        <v>2.0</v>
      </c>
      <c r="B403" s="46">
        <v>2.0</v>
      </c>
      <c r="C403" s="253">
        <v>1.0E-5</v>
      </c>
      <c r="D403" s="281">
        <v>0.96787149</v>
      </c>
      <c r="E403" s="282">
        <v>0.007083333333333333</v>
      </c>
      <c r="G403" s="59">
        <v>2.0</v>
      </c>
      <c r="H403" s="46">
        <v>2.0</v>
      </c>
      <c r="I403" s="253">
        <v>1.0E-5</v>
      </c>
      <c r="J403" s="281">
        <v>0.98573975</v>
      </c>
      <c r="K403" s="282">
        <v>0.011307870370370371</v>
      </c>
    </row>
    <row r="404">
      <c r="A404" s="59">
        <v>3.0</v>
      </c>
      <c r="B404" s="46">
        <v>2.0</v>
      </c>
      <c r="C404" s="253">
        <v>1.0E-5</v>
      </c>
      <c r="D404" s="281">
        <v>0.95281124</v>
      </c>
      <c r="E404" s="282">
        <v>0.007083333333333333</v>
      </c>
      <c r="G404" s="59">
        <v>3.0</v>
      </c>
      <c r="H404" s="46">
        <v>2.0</v>
      </c>
      <c r="I404" s="253">
        <v>1.0E-5</v>
      </c>
      <c r="J404" s="281">
        <v>0.98663102</v>
      </c>
      <c r="K404" s="282">
        <v>0.01136574074074074</v>
      </c>
    </row>
    <row r="405">
      <c r="A405" s="59">
        <v>4.0</v>
      </c>
      <c r="B405" s="46">
        <v>2.0</v>
      </c>
      <c r="C405" s="253">
        <v>1.0E-5</v>
      </c>
      <c r="D405" s="281">
        <v>0.96184739</v>
      </c>
      <c r="E405" s="282">
        <v>0.007118055555555555</v>
      </c>
      <c r="G405" s="59">
        <v>4.0</v>
      </c>
      <c r="H405" s="46">
        <v>2.0</v>
      </c>
      <c r="I405" s="253">
        <v>1.0E-5</v>
      </c>
      <c r="J405" s="281">
        <v>0.98083779</v>
      </c>
      <c r="K405" s="282">
        <v>0.011157407407407408</v>
      </c>
    </row>
    <row r="406">
      <c r="A406" s="59">
        <v>5.0</v>
      </c>
      <c r="B406" s="46">
        <v>2.0</v>
      </c>
      <c r="C406" s="253">
        <v>1.0E-5</v>
      </c>
      <c r="D406" s="281">
        <v>0.95783133</v>
      </c>
      <c r="E406" s="282">
        <v>0.007141203703703703</v>
      </c>
      <c r="G406" s="59">
        <v>5.0</v>
      </c>
      <c r="H406" s="46">
        <v>2.0</v>
      </c>
      <c r="I406" s="253">
        <v>1.0E-5</v>
      </c>
      <c r="J406" s="281">
        <v>0.99019608</v>
      </c>
      <c r="K406" s="282">
        <v>0.011261574074074075</v>
      </c>
    </row>
    <row r="407">
      <c r="A407" s="59">
        <v>6.0</v>
      </c>
      <c r="B407" s="46">
        <v>2.0</v>
      </c>
      <c r="C407" s="253">
        <v>1.0E-5</v>
      </c>
      <c r="D407" s="281">
        <v>0.96987952</v>
      </c>
      <c r="E407" s="282">
        <v>0.00712962962962963</v>
      </c>
      <c r="G407" s="59">
        <v>6.0</v>
      </c>
      <c r="H407" s="46">
        <v>2.0</v>
      </c>
      <c r="I407" s="253">
        <v>1.0E-5</v>
      </c>
      <c r="J407" s="281">
        <v>0.98796791</v>
      </c>
      <c r="K407" s="282">
        <v>0.011342592592592593</v>
      </c>
    </row>
    <row r="408">
      <c r="A408" s="59">
        <v>7.0</v>
      </c>
      <c r="B408" s="46">
        <v>2.0</v>
      </c>
      <c r="C408" s="253">
        <v>1.0E-5</v>
      </c>
      <c r="D408" s="281">
        <v>0.96285141</v>
      </c>
      <c r="E408" s="282">
        <v>0.007118055555555555</v>
      </c>
      <c r="G408" s="59">
        <v>7.0</v>
      </c>
      <c r="H408" s="46">
        <v>2.0</v>
      </c>
      <c r="I408" s="253">
        <v>1.0E-5</v>
      </c>
      <c r="J408" s="281">
        <v>0.98752228</v>
      </c>
      <c r="K408" s="282">
        <v>0.0115625</v>
      </c>
    </row>
    <row r="409">
      <c r="A409" s="59">
        <v>8.0</v>
      </c>
      <c r="B409" s="46">
        <v>2.0</v>
      </c>
      <c r="C409" s="253">
        <v>1.0E-5</v>
      </c>
      <c r="D409" s="281">
        <v>0.95381526</v>
      </c>
      <c r="E409" s="282">
        <v>0.00712962962962963</v>
      </c>
      <c r="G409" s="59">
        <v>8.0</v>
      </c>
      <c r="H409" s="46">
        <v>2.0</v>
      </c>
      <c r="I409" s="253">
        <v>1.0E-5</v>
      </c>
      <c r="J409" s="281">
        <v>0.99376114</v>
      </c>
      <c r="K409" s="282">
        <v>0.011585648148148149</v>
      </c>
    </row>
    <row r="410">
      <c r="A410" s="59">
        <v>9.0</v>
      </c>
      <c r="B410" s="46">
        <v>2.0</v>
      </c>
      <c r="C410" s="253">
        <v>1.0E-5</v>
      </c>
      <c r="D410" s="281">
        <v>0.95883534</v>
      </c>
      <c r="E410" s="282">
        <v>0.007152777777777778</v>
      </c>
      <c r="G410" s="59">
        <v>9.0</v>
      </c>
      <c r="H410" s="46">
        <v>2.0</v>
      </c>
      <c r="I410" s="253">
        <v>1.0E-5</v>
      </c>
      <c r="J410" s="281">
        <v>0.99153298</v>
      </c>
      <c r="K410" s="282">
        <v>0.011516203703703704</v>
      </c>
    </row>
    <row r="411">
      <c r="A411" s="69">
        <v>10.0</v>
      </c>
      <c r="B411" s="44">
        <v>2.0</v>
      </c>
      <c r="C411" s="256">
        <v>1.0E-5</v>
      </c>
      <c r="D411" s="283">
        <v>0.9688755</v>
      </c>
      <c r="E411" s="284">
        <v>0.007152777777777778</v>
      </c>
      <c r="G411" s="69">
        <v>10.0</v>
      </c>
      <c r="H411" s="44">
        <v>2.0</v>
      </c>
      <c r="I411" s="256">
        <v>1.0E-5</v>
      </c>
      <c r="J411" s="283">
        <v>0.99108734</v>
      </c>
      <c r="K411" s="284">
        <v>0.011574074074074073</v>
      </c>
    </row>
    <row r="412">
      <c r="A412" s="242">
        <v>1.0</v>
      </c>
      <c r="B412" s="39">
        <v>2.0</v>
      </c>
      <c r="C412" s="243">
        <v>2.0E-5</v>
      </c>
      <c r="D412" s="279">
        <v>0.97188755</v>
      </c>
      <c r="E412" s="280">
        <v>0.0070023148148148145</v>
      </c>
      <c r="G412" s="242">
        <v>1.0</v>
      </c>
      <c r="H412" s="39">
        <v>2.0</v>
      </c>
      <c r="I412" s="243">
        <v>2.0E-5</v>
      </c>
      <c r="J412" s="279">
        <v>0.98930481</v>
      </c>
      <c r="K412" s="280">
        <v>0.010763888888888889</v>
      </c>
    </row>
    <row r="413">
      <c r="A413" s="59">
        <v>2.0</v>
      </c>
      <c r="B413" s="46">
        <v>2.0</v>
      </c>
      <c r="C413" s="253">
        <v>2.0E-5</v>
      </c>
      <c r="D413" s="281">
        <v>0.94879518</v>
      </c>
      <c r="E413" s="282">
        <v>0.007060185185185185</v>
      </c>
      <c r="G413" s="59">
        <v>2.0</v>
      </c>
      <c r="H413" s="46">
        <v>2.0</v>
      </c>
      <c r="I413" s="253">
        <v>2.0E-5</v>
      </c>
      <c r="J413" s="281">
        <v>0.98618538</v>
      </c>
      <c r="K413" s="282">
        <v>0.010914351851851852</v>
      </c>
    </row>
    <row r="414">
      <c r="A414" s="59">
        <v>3.0</v>
      </c>
      <c r="B414" s="46">
        <v>2.0</v>
      </c>
      <c r="C414" s="253">
        <v>2.0E-5</v>
      </c>
      <c r="D414" s="281">
        <v>0.96184739</v>
      </c>
      <c r="E414" s="282">
        <v>0.007071759259259259</v>
      </c>
      <c r="G414" s="59">
        <v>3.0</v>
      </c>
      <c r="H414" s="46">
        <v>2.0</v>
      </c>
      <c r="I414" s="253">
        <v>2.0E-5</v>
      </c>
      <c r="J414" s="281">
        <v>0.98796791</v>
      </c>
      <c r="K414" s="282">
        <v>0.010925925925925926</v>
      </c>
    </row>
    <row r="415">
      <c r="A415" s="59">
        <v>4.0</v>
      </c>
      <c r="B415" s="46">
        <v>2.0</v>
      </c>
      <c r="C415" s="253">
        <v>2.0E-5</v>
      </c>
      <c r="D415" s="281">
        <v>0.95783133</v>
      </c>
      <c r="E415" s="282">
        <v>0.007118055555555555</v>
      </c>
      <c r="G415" s="59">
        <v>4.0</v>
      </c>
      <c r="H415" s="46">
        <v>2.0</v>
      </c>
      <c r="I415" s="253">
        <v>2.0E-5</v>
      </c>
      <c r="J415" s="281">
        <v>0.98484848</v>
      </c>
      <c r="K415" s="282">
        <v>0.010983796296296297</v>
      </c>
    </row>
    <row r="416">
      <c r="A416" s="59">
        <v>5.0</v>
      </c>
      <c r="B416" s="46">
        <v>2.0</v>
      </c>
      <c r="C416" s="253">
        <v>2.0E-5</v>
      </c>
      <c r="D416" s="281">
        <v>0.96686747</v>
      </c>
      <c r="E416" s="282">
        <v>0.007152777777777778</v>
      </c>
      <c r="G416" s="59">
        <v>5.0</v>
      </c>
      <c r="H416" s="46">
        <v>2.0</v>
      </c>
      <c r="I416" s="253">
        <v>2.0E-5</v>
      </c>
      <c r="J416" s="281">
        <v>0.98930481</v>
      </c>
      <c r="K416" s="282">
        <v>0.011111111111111112</v>
      </c>
    </row>
    <row r="417">
      <c r="A417" s="59">
        <v>6.0</v>
      </c>
      <c r="B417" s="46">
        <v>2.0</v>
      </c>
      <c r="C417" s="253">
        <v>2.0E-5</v>
      </c>
      <c r="D417" s="281">
        <v>0.97088353</v>
      </c>
      <c r="E417" s="282">
        <v>0.007152777777777778</v>
      </c>
      <c r="G417" s="59">
        <v>6.0</v>
      </c>
      <c r="H417" s="46">
        <v>2.0</v>
      </c>
      <c r="I417" s="253">
        <v>2.0E-5</v>
      </c>
      <c r="J417" s="281">
        <v>0.98796791</v>
      </c>
      <c r="K417" s="282">
        <v>0.01119212962962963</v>
      </c>
    </row>
    <row r="418">
      <c r="A418" s="59">
        <v>7.0</v>
      </c>
      <c r="B418" s="46">
        <v>2.0</v>
      </c>
      <c r="C418" s="253">
        <v>2.0E-5</v>
      </c>
      <c r="D418" s="281">
        <v>0.96787149</v>
      </c>
      <c r="E418" s="282">
        <v>0.007175925925925926</v>
      </c>
      <c r="G418" s="59">
        <v>7.0</v>
      </c>
      <c r="H418" s="46">
        <v>2.0</v>
      </c>
      <c r="I418" s="253">
        <v>2.0E-5</v>
      </c>
      <c r="J418" s="281">
        <v>0.98752228</v>
      </c>
      <c r="K418" s="282">
        <v>0.011296296296296296</v>
      </c>
    </row>
    <row r="419">
      <c r="A419" s="59">
        <v>8.0</v>
      </c>
      <c r="B419" s="46">
        <v>2.0</v>
      </c>
      <c r="C419" s="253">
        <v>2.0E-5</v>
      </c>
      <c r="D419" s="281">
        <v>0.95281124</v>
      </c>
      <c r="E419" s="282">
        <v>0.007175925925925926</v>
      </c>
      <c r="G419" s="59">
        <v>8.0</v>
      </c>
      <c r="H419" s="46">
        <v>2.0</v>
      </c>
      <c r="I419" s="253">
        <v>2.0E-5</v>
      </c>
      <c r="J419" s="281">
        <v>0.98707665</v>
      </c>
      <c r="K419" s="282">
        <v>0.011377314814814814</v>
      </c>
    </row>
    <row r="420">
      <c r="A420" s="59">
        <v>9.0</v>
      </c>
      <c r="B420" s="46">
        <v>2.0</v>
      </c>
      <c r="C420" s="253">
        <v>2.0E-5</v>
      </c>
      <c r="D420" s="281">
        <v>0.96787149</v>
      </c>
      <c r="E420" s="282">
        <v>0.007233796296296296</v>
      </c>
      <c r="G420" s="59">
        <v>9.0</v>
      </c>
      <c r="H420" s="46">
        <v>2.0</v>
      </c>
      <c r="I420" s="253">
        <v>2.0E-5</v>
      </c>
      <c r="J420" s="281">
        <v>0.98885918</v>
      </c>
      <c r="K420" s="282">
        <v>0.011423611111111112</v>
      </c>
    </row>
    <row r="421">
      <c r="A421" s="69">
        <v>10.0</v>
      </c>
      <c r="B421" s="44">
        <v>2.0</v>
      </c>
      <c r="C421" s="256">
        <v>2.0E-5</v>
      </c>
      <c r="D421" s="283">
        <v>0.97389558</v>
      </c>
      <c r="E421" s="284">
        <v>0.0071875</v>
      </c>
      <c r="G421" s="69">
        <v>10.0</v>
      </c>
      <c r="H421" s="44">
        <v>2.0</v>
      </c>
      <c r="I421" s="256">
        <v>2.0E-5</v>
      </c>
      <c r="J421" s="283">
        <v>0.98529412</v>
      </c>
      <c r="K421" s="284">
        <v>0.011539351851851851</v>
      </c>
    </row>
    <row r="422">
      <c r="A422" s="242">
        <v>1.0</v>
      </c>
      <c r="B422" s="39">
        <v>2.0</v>
      </c>
      <c r="C422" s="243">
        <v>3.0E-5</v>
      </c>
      <c r="D422" s="279">
        <v>0.96787149</v>
      </c>
      <c r="E422" s="280">
        <v>0.007013888888888889</v>
      </c>
      <c r="G422" s="242">
        <v>1.0</v>
      </c>
      <c r="H422" s="39">
        <v>2.0</v>
      </c>
      <c r="I422" s="243">
        <v>3.0E-5</v>
      </c>
      <c r="J422" s="281">
        <v>0.97950089</v>
      </c>
      <c r="K422" s="280">
        <v>0.027546296296296298</v>
      </c>
    </row>
    <row r="423">
      <c r="A423" s="59">
        <v>2.0</v>
      </c>
      <c r="B423" s="46">
        <v>2.0</v>
      </c>
      <c r="C423" s="253">
        <v>3.0E-5</v>
      </c>
      <c r="D423" s="281">
        <v>0.95281124</v>
      </c>
      <c r="E423" s="282">
        <v>0.007060185185185185</v>
      </c>
      <c r="G423" s="59">
        <v>2.0</v>
      </c>
      <c r="H423" s="46">
        <v>2.0</v>
      </c>
      <c r="I423" s="253">
        <v>3.0E-5</v>
      </c>
      <c r="J423" s="281">
        <v>0.5</v>
      </c>
      <c r="K423" s="282">
        <v>0.02824074074074074</v>
      </c>
    </row>
    <row r="424">
      <c r="A424" s="59">
        <v>3.0</v>
      </c>
      <c r="B424" s="46">
        <v>2.0</v>
      </c>
      <c r="C424" s="253">
        <v>3.0E-5</v>
      </c>
      <c r="D424" s="281">
        <v>0.96485944</v>
      </c>
      <c r="E424" s="282">
        <v>0.007083333333333333</v>
      </c>
      <c r="G424" s="59">
        <v>3.0</v>
      </c>
      <c r="H424" s="46">
        <v>2.0</v>
      </c>
      <c r="I424" s="253">
        <v>3.0E-5</v>
      </c>
      <c r="J424" s="281">
        <v>0.98128342</v>
      </c>
      <c r="K424" s="282">
        <v>0.027708333333333335</v>
      </c>
    </row>
    <row r="425">
      <c r="A425" s="59">
        <v>4.0</v>
      </c>
      <c r="B425" s="46">
        <v>2.0</v>
      </c>
      <c r="C425" s="253">
        <v>3.0E-5</v>
      </c>
      <c r="D425" s="281">
        <v>0.95883534</v>
      </c>
      <c r="E425" s="282">
        <v>0.007141203703703703</v>
      </c>
      <c r="G425" s="59">
        <v>4.0</v>
      </c>
      <c r="H425" s="46">
        <v>2.0</v>
      </c>
      <c r="I425" s="253">
        <v>3.0E-5</v>
      </c>
      <c r="J425" s="281">
        <v>0.96256684</v>
      </c>
      <c r="K425" s="282">
        <v>0.0278125</v>
      </c>
    </row>
    <row r="426">
      <c r="A426" s="59">
        <v>5.0</v>
      </c>
      <c r="B426" s="46">
        <v>2.0</v>
      </c>
      <c r="C426" s="253">
        <v>3.0E-5</v>
      </c>
      <c r="D426" s="281">
        <v>0.95883534</v>
      </c>
      <c r="E426" s="282">
        <v>0.0071875</v>
      </c>
      <c r="G426" s="59">
        <v>5.0</v>
      </c>
      <c r="H426" s="46">
        <v>2.0</v>
      </c>
      <c r="I426" s="253">
        <v>3.0E-5</v>
      </c>
      <c r="J426" s="281">
        <v>0.5</v>
      </c>
      <c r="K426" s="282">
        <v>0.028090277777777777</v>
      </c>
    </row>
    <row r="427">
      <c r="A427" s="59">
        <v>6.0</v>
      </c>
      <c r="B427" s="46">
        <v>2.0</v>
      </c>
      <c r="C427" s="253">
        <v>3.0E-5</v>
      </c>
      <c r="D427" s="281">
        <v>0.9688755</v>
      </c>
      <c r="E427" s="282">
        <v>0.007210648148148148</v>
      </c>
      <c r="G427" s="59">
        <v>6.0</v>
      </c>
      <c r="H427" s="46">
        <v>2.0</v>
      </c>
      <c r="I427" s="253">
        <v>3.0E-5</v>
      </c>
      <c r="J427" s="281">
        <v>0.96301248</v>
      </c>
      <c r="K427" s="282">
        <v>0.027766203703703703</v>
      </c>
    </row>
    <row r="428">
      <c r="A428" s="59">
        <v>7.0</v>
      </c>
      <c r="B428" s="46">
        <v>2.0</v>
      </c>
      <c r="C428" s="253">
        <v>3.0E-5</v>
      </c>
      <c r="D428" s="281">
        <v>0.96686747</v>
      </c>
      <c r="E428" s="282">
        <v>0.007199074074074074</v>
      </c>
      <c r="G428" s="59">
        <v>7.0</v>
      </c>
      <c r="H428" s="46">
        <v>2.0</v>
      </c>
      <c r="I428" s="253">
        <v>3.0E-5</v>
      </c>
      <c r="J428" s="281">
        <v>0.98707665</v>
      </c>
      <c r="K428" s="282">
        <v>0.02784722222222222</v>
      </c>
    </row>
    <row r="429">
      <c r="A429" s="59">
        <v>8.0</v>
      </c>
      <c r="B429" s="46">
        <v>2.0</v>
      </c>
      <c r="C429" s="253">
        <v>3.0E-5</v>
      </c>
      <c r="D429" s="281">
        <v>0.9497992</v>
      </c>
      <c r="E429" s="282">
        <v>0.007222222222222222</v>
      </c>
      <c r="G429" s="59">
        <v>8.0</v>
      </c>
      <c r="H429" s="46">
        <v>2.0</v>
      </c>
      <c r="I429" s="253">
        <v>3.0E-5</v>
      </c>
      <c r="J429" s="281">
        <v>0.98573975</v>
      </c>
      <c r="K429" s="282">
        <v>0.027835648148148148</v>
      </c>
    </row>
    <row r="430">
      <c r="A430" s="59">
        <v>9.0</v>
      </c>
      <c r="B430" s="46">
        <v>2.0</v>
      </c>
      <c r="C430" s="253">
        <v>3.0E-5</v>
      </c>
      <c r="D430" s="281">
        <v>0.96285141</v>
      </c>
      <c r="E430" s="282">
        <v>0.007245370370370371</v>
      </c>
      <c r="G430" s="59">
        <v>9.0</v>
      </c>
      <c r="H430" s="46">
        <v>2.0</v>
      </c>
      <c r="I430" s="253">
        <v>3.0E-5</v>
      </c>
      <c r="J430" s="281">
        <v>0.96167558</v>
      </c>
      <c r="K430" s="282">
        <v>0.027916666666666666</v>
      </c>
    </row>
    <row r="431">
      <c r="A431" s="69">
        <v>10.0</v>
      </c>
      <c r="B431" s="44">
        <v>2.0</v>
      </c>
      <c r="C431" s="256">
        <v>3.0E-5</v>
      </c>
      <c r="D431" s="283">
        <v>0.96084337</v>
      </c>
      <c r="E431" s="284">
        <v>0.007233796296296296</v>
      </c>
      <c r="G431" s="69">
        <v>10.0</v>
      </c>
      <c r="H431" s="44">
        <v>2.0</v>
      </c>
      <c r="I431" s="256">
        <v>3.0E-5</v>
      </c>
      <c r="J431" s="281">
        <v>0.97816399</v>
      </c>
      <c r="K431" s="284">
        <v>0.02802083333333333</v>
      </c>
    </row>
    <row r="432">
      <c r="A432" s="242">
        <v>1.0</v>
      </c>
      <c r="B432" s="39">
        <v>2.0</v>
      </c>
      <c r="C432" s="243">
        <v>4.0E-5</v>
      </c>
      <c r="D432" s="281">
        <v>0.95381526</v>
      </c>
      <c r="E432" s="280">
        <v>0.005300925925925926</v>
      </c>
      <c r="G432" s="242">
        <v>1.0</v>
      </c>
      <c r="H432" s="39">
        <v>2.0</v>
      </c>
      <c r="I432" s="243">
        <v>4.0E-5</v>
      </c>
      <c r="J432" s="279">
        <v>0.96212121</v>
      </c>
      <c r="K432" s="280">
        <v>0.027349537037037037</v>
      </c>
    </row>
    <row r="433">
      <c r="A433" s="59">
        <v>2.0</v>
      </c>
      <c r="B433" s="46">
        <v>2.0</v>
      </c>
      <c r="C433" s="253">
        <v>4.0E-5</v>
      </c>
      <c r="D433" s="281">
        <v>0.95582329</v>
      </c>
      <c r="E433" s="282">
        <v>0.005358796296296296</v>
      </c>
      <c r="G433" s="59">
        <v>2.0</v>
      </c>
      <c r="H433" s="46">
        <v>2.0</v>
      </c>
      <c r="I433" s="253">
        <v>4.0E-5</v>
      </c>
      <c r="J433" s="281">
        <v>0.5</v>
      </c>
      <c r="K433" s="282">
        <v>0.02798611111111111</v>
      </c>
    </row>
    <row r="434">
      <c r="A434" s="59">
        <v>3.0</v>
      </c>
      <c r="B434" s="46">
        <v>2.0</v>
      </c>
      <c r="C434" s="253">
        <v>4.0E-5</v>
      </c>
      <c r="D434" s="281">
        <v>0.96586345</v>
      </c>
      <c r="E434" s="282">
        <v>0.005381944444444444</v>
      </c>
      <c r="G434" s="59">
        <v>3.0</v>
      </c>
      <c r="H434" s="46">
        <v>2.0</v>
      </c>
      <c r="I434" s="253">
        <v>4.0E-5</v>
      </c>
      <c r="J434" s="281">
        <v>0.5</v>
      </c>
      <c r="K434" s="282">
        <v>0.02802083333333333</v>
      </c>
    </row>
    <row r="435">
      <c r="A435" s="59">
        <v>4.0</v>
      </c>
      <c r="B435" s="46">
        <v>2.0</v>
      </c>
      <c r="C435" s="253">
        <v>4.0E-5</v>
      </c>
      <c r="D435" s="281">
        <v>0.96084337</v>
      </c>
      <c r="E435" s="282">
        <v>0.0052430555555555555</v>
      </c>
      <c r="G435" s="59">
        <v>4.0</v>
      </c>
      <c r="H435" s="46">
        <v>2.0</v>
      </c>
      <c r="I435" s="253">
        <v>4.0E-5</v>
      </c>
      <c r="J435" s="281">
        <v>0.5</v>
      </c>
      <c r="K435" s="282">
        <v>0.027962962962962964</v>
      </c>
    </row>
    <row r="436">
      <c r="A436" s="59">
        <v>5.0</v>
      </c>
      <c r="B436" s="46">
        <v>2.0</v>
      </c>
      <c r="C436" s="253">
        <v>4.0E-5</v>
      </c>
      <c r="D436" s="281">
        <v>0.95883534</v>
      </c>
      <c r="E436" s="282">
        <v>0.0052893518518518515</v>
      </c>
      <c r="G436" s="59">
        <v>5.0</v>
      </c>
      <c r="H436" s="46">
        <v>2.0</v>
      </c>
      <c r="I436" s="253">
        <v>4.0E-5</v>
      </c>
      <c r="J436" s="281">
        <v>0.5</v>
      </c>
      <c r="K436" s="282">
        <v>0.03150462962962963</v>
      </c>
    </row>
    <row r="437">
      <c r="A437" s="59">
        <v>6.0</v>
      </c>
      <c r="B437" s="46">
        <v>2.0</v>
      </c>
      <c r="C437" s="253">
        <v>4.0E-5</v>
      </c>
      <c r="D437" s="281">
        <v>0.96285141</v>
      </c>
      <c r="E437" s="282">
        <v>0.0053125</v>
      </c>
      <c r="G437" s="59">
        <v>6.0</v>
      </c>
      <c r="H437" s="46">
        <v>2.0</v>
      </c>
      <c r="I437" s="253">
        <v>4.0E-5</v>
      </c>
      <c r="J437" s="281">
        <v>0.5</v>
      </c>
      <c r="K437" s="282">
        <v>0.03222222222222222</v>
      </c>
    </row>
    <row r="438">
      <c r="A438" s="59">
        <v>7.0</v>
      </c>
      <c r="B438" s="46">
        <v>2.0</v>
      </c>
      <c r="C438" s="253">
        <v>4.0E-5</v>
      </c>
      <c r="D438" s="281">
        <v>0.96586345</v>
      </c>
      <c r="E438" s="282">
        <v>0.0052662037037037035</v>
      </c>
      <c r="G438" s="59">
        <v>7.0</v>
      </c>
      <c r="H438" s="46">
        <v>2.0</v>
      </c>
      <c r="I438" s="253">
        <v>4.0E-5</v>
      </c>
      <c r="J438" s="281">
        <v>0.5</v>
      </c>
      <c r="K438" s="282">
        <v>0.03246527777777778</v>
      </c>
    </row>
    <row r="439">
      <c r="A439" s="59">
        <v>8.0</v>
      </c>
      <c r="B439" s="46">
        <v>2.0</v>
      </c>
      <c r="C439" s="253">
        <v>4.0E-5</v>
      </c>
      <c r="D439" s="281">
        <v>0.95582329</v>
      </c>
      <c r="E439" s="282">
        <v>0.005324074074074074</v>
      </c>
      <c r="G439" s="59">
        <v>8.0</v>
      </c>
      <c r="H439" s="46">
        <v>2.0</v>
      </c>
      <c r="I439" s="253">
        <v>4.0E-5</v>
      </c>
      <c r="J439" s="281">
        <v>0.5</v>
      </c>
      <c r="K439" s="282">
        <v>0.03266203703703704</v>
      </c>
    </row>
    <row r="440">
      <c r="A440" s="59">
        <v>9.0</v>
      </c>
      <c r="B440" s="46">
        <v>2.0</v>
      </c>
      <c r="C440" s="253">
        <v>4.0E-5</v>
      </c>
      <c r="D440" s="281">
        <v>0.95281124</v>
      </c>
      <c r="E440" s="282">
        <v>0.005324074074074074</v>
      </c>
      <c r="G440" s="59">
        <v>9.0</v>
      </c>
      <c r="H440" s="46">
        <v>2.0</v>
      </c>
      <c r="I440" s="253">
        <v>4.0E-5</v>
      </c>
      <c r="J440" s="281">
        <v>0.5</v>
      </c>
      <c r="K440" s="282">
        <v>0.0325</v>
      </c>
    </row>
    <row r="441">
      <c r="A441" s="69">
        <v>10.0</v>
      </c>
      <c r="B441" s="44">
        <v>2.0</v>
      </c>
      <c r="C441" s="256">
        <v>4.0E-5</v>
      </c>
      <c r="D441" s="281">
        <v>0.96184739</v>
      </c>
      <c r="E441" s="284">
        <v>0.005300925925925926</v>
      </c>
      <c r="G441" s="69">
        <v>10.0</v>
      </c>
      <c r="H441" s="44">
        <v>2.0</v>
      </c>
      <c r="I441" s="256">
        <v>4.0E-5</v>
      </c>
      <c r="J441" s="281">
        <v>0.95320856</v>
      </c>
      <c r="K441" s="284">
        <v>0.032303240740740743</v>
      </c>
    </row>
    <row r="442">
      <c r="A442" s="242">
        <v>1.0</v>
      </c>
      <c r="B442" s="39">
        <v>2.0</v>
      </c>
      <c r="C442" s="243">
        <v>5.0E-5</v>
      </c>
      <c r="D442" s="279">
        <v>0.92771084</v>
      </c>
      <c r="E442" s="280">
        <v>0.005115740740740741</v>
      </c>
      <c r="G442" s="242">
        <v>1.0</v>
      </c>
      <c r="H442" s="39">
        <v>2.0</v>
      </c>
      <c r="I442" s="243">
        <v>5.0E-5</v>
      </c>
      <c r="J442" s="279">
        <v>0.5</v>
      </c>
      <c r="K442" s="280">
        <v>0.031828703703703706</v>
      </c>
    </row>
    <row r="443">
      <c r="A443" s="59">
        <v>2.0</v>
      </c>
      <c r="B443" s="46">
        <v>2.0</v>
      </c>
      <c r="C443" s="253">
        <v>5.0E-5</v>
      </c>
      <c r="D443" s="281">
        <v>0.95080321</v>
      </c>
      <c r="E443" s="282">
        <v>0.005185185185185185</v>
      </c>
      <c r="G443" s="59">
        <v>2.0</v>
      </c>
      <c r="H443" s="46">
        <v>2.0</v>
      </c>
      <c r="I443" s="253">
        <v>5.0E-5</v>
      </c>
      <c r="J443" s="281">
        <v>0.5</v>
      </c>
      <c r="K443" s="282">
        <v>0.03232638888888889</v>
      </c>
    </row>
    <row r="444">
      <c r="A444" s="59">
        <v>3.0</v>
      </c>
      <c r="B444" s="46">
        <v>2.0</v>
      </c>
      <c r="C444" s="253">
        <v>5.0E-5</v>
      </c>
      <c r="D444" s="281">
        <v>0.94477912</v>
      </c>
      <c r="E444" s="282">
        <v>0.00537037037037037</v>
      </c>
      <c r="G444" s="59">
        <v>3.0</v>
      </c>
      <c r="H444" s="46">
        <v>2.0</v>
      </c>
      <c r="I444" s="253">
        <v>5.0E-5</v>
      </c>
      <c r="J444" s="281">
        <v>0.5</v>
      </c>
      <c r="K444" s="282">
        <v>0.03243055555555555</v>
      </c>
    </row>
    <row r="445">
      <c r="A445" s="59">
        <v>4.0</v>
      </c>
      <c r="B445" s="46">
        <v>2.0</v>
      </c>
      <c r="C445" s="253">
        <v>5.0E-5</v>
      </c>
      <c r="D445" s="281">
        <v>0.96184739</v>
      </c>
      <c r="E445" s="282">
        <v>0.005520833333333333</v>
      </c>
      <c r="G445" s="59">
        <v>4.0</v>
      </c>
      <c r="H445" s="46">
        <v>2.0</v>
      </c>
      <c r="I445" s="253">
        <v>5.0E-5</v>
      </c>
      <c r="J445" s="281">
        <v>0.5</v>
      </c>
      <c r="K445" s="282">
        <v>0.03326388888888889</v>
      </c>
    </row>
    <row r="446">
      <c r="A446" s="59">
        <v>5.0</v>
      </c>
      <c r="B446" s="46">
        <v>2.0</v>
      </c>
      <c r="C446" s="253">
        <v>5.0E-5</v>
      </c>
      <c r="D446" s="281">
        <v>0.93072289</v>
      </c>
      <c r="E446" s="282">
        <v>0.005474537037037037</v>
      </c>
      <c r="G446" s="59">
        <v>5.0</v>
      </c>
      <c r="H446" s="46">
        <v>2.0</v>
      </c>
      <c r="I446" s="253">
        <v>5.0E-5</v>
      </c>
      <c r="J446" s="281">
        <v>0.5</v>
      </c>
      <c r="K446" s="282">
        <v>0.03314814814814815</v>
      </c>
    </row>
    <row r="447">
      <c r="A447" s="59">
        <v>6.0</v>
      </c>
      <c r="B447" s="46">
        <v>2.0</v>
      </c>
      <c r="C447" s="253">
        <v>5.0E-5</v>
      </c>
      <c r="D447" s="281">
        <v>0.95582329</v>
      </c>
      <c r="E447" s="282">
        <v>0.005625</v>
      </c>
      <c r="G447" s="59">
        <v>6.0</v>
      </c>
      <c r="H447" s="46">
        <v>2.0</v>
      </c>
      <c r="I447" s="253">
        <v>5.0E-5</v>
      </c>
      <c r="J447" s="281">
        <v>0.5</v>
      </c>
      <c r="K447" s="282">
        <v>0.03189814814814815</v>
      </c>
    </row>
    <row r="448">
      <c r="A448" s="59">
        <v>7.0</v>
      </c>
      <c r="B448" s="46">
        <v>2.0</v>
      </c>
      <c r="C448" s="253">
        <v>5.0E-5</v>
      </c>
      <c r="D448" s="281">
        <v>0.92168675</v>
      </c>
      <c r="E448" s="282">
        <v>0.005613425925925926</v>
      </c>
      <c r="G448" s="59">
        <v>7.0</v>
      </c>
      <c r="H448" s="46">
        <v>2.0</v>
      </c>
      <c r="I448" s="253">
        <v>5.0E-5</v>
      </c>
      <c r="J448" s="281">
        <v>0.5</v>
      </c>
      <c r="K448" s="282">
        <v>0.032476851851851854</v>
      </c>
    </row>
    <row r="449">
      <c r="A449" s="59">
        <v>8.0</v>
      </c>
      <c r="B449" s="46">
        <v>2.0</v>
      </c>
      <c r="C449" s="253">
        <v>5.0E-5</v>
      </c>
      <c r="D449" s="281">
        <v>0.94879518</v>
      </c>
      <c r="E449" s="282">
        <v>0.005613425925925926</v>
      </c>
      <c r="G449" s="59">
        <v>8.0</v>
      </c>
      <c r="H449" s="46">
        <v>2.0</v>
      </c>
      <c r="I449" s="253">
        <v>5.0E-5</v>
      </c>
      <c r="J449" s="281">
        <v>0.5</v>
      </c>
      <c r="K449" s="282">
        <v>0.03260416666666666</v>
      </c>
    </row>
    <row r="450">
      <c r="A450" s="59">
        <v>9.0</v>
      </c>
      <c r="B450" s="46">
        <v>2.0</v>
      </c>
      <c r="C450" s="253">
        <v>5.0E-5</v>
      </c>
      <c r="D450" s="281">
        <v>0.95481928</v>
      </c>
      <c r="E450" s="282">
        <v>0.005648148148148148</v>
      </c>
      <c r="G450" s="59">
        <v>9.0</v>
      </c>
      <c r="H450" s="46">
        <v>2.0</v>
      </c>
      <c r="I450" s="253">
        <v>5.0E-5</v>
      </c>
      <c r="J450" s="281">
        <v>0.5</v>
      </c>
      <c r="K450" s="282">
        <v>0.032650462962962964</v>
      </c>
    </row>
    <row r="451">
      <c r="A451" s="69">
        <v>10.0</v>
      </c>
      <c r="B451" s="44">
        <v>2.0</v>
      </c>
      <c r="C451" s="256">
        <v>5.0E-5</v>
      </c>
      <c r="D451" s="281">
        <v>0.92269076</v>
      </c>
      <c r="E451" s="284">
        <v>0.005648148148148148</v>
      </c>
      <c r="G451" s="69">
        <v>10.0</v>
      </c>
      <c r="H451" s="44">
        <v>2.0</v>
      </c>
      <c r="I451" s="256">
        <v>5.0E-5</v>
      </c>
      <c r="J451" s="281">
        <v>0.5</v>
      </c>
      <c r="K451" s="284">
        <v>0.033101851851851855</v>
      </c>
    </row>
    <row r="452">
      <c r="A452" s="242">
        <v>1.0</v>
      </c>
      <c r="B452" s="39">
        <v>3.0</v>
      </c>
      <c r="C452" s="243">
        <v>1.0E-5</v>
      </c>
      <c r="D452" s="279">
        <v>0.96987952</v>
      </c>
      <c r="E452" s="280">
        <v>0.008217592592592592</v>
      </c>
      <c r="G452" s="242">
        <v>1.0</v>
      </c>
      <c r="H452" s="39">
        <v>3.0</v>
      </c>
      <c r="I452" s="243">
        <v>1.0E-5</v>
      </c>
      <c r="J452" s="279">
        <v>0.99331551</v>
      </c>
      <c r="K452" s="280">
        <v>0.04107638888888889</v>
      </c>
    </row>
    <row r="453">
      <c r="A453" s="59">
        <v>2.0</v>
      </c>
      <c r="B453" s="46">
        <v>3.0</v>
      </c>
      <c r="C453" s="253">
        <v>1.0E-5</v>
      </c>
      <c r="D453" s="281">
        <v>0.97991968</v>
      </c>
      <c r="E453" s="282">
        <v>0.00829861111111111</v>
      </c>
      <c r="G453" s="59">
        <v>2.0</v>
      </c>
      <c r="H453" s="46">
        <v>3.0</v>
      </c>
      <c r="I453" s="253">
        <v>1.0E-5</v>
      </c>
      <c r="J453" s="281">
        <v>0.98395722</v>
      </c>
      <c r="K453" s="282">
        <v>0.04116898148148148</v>
      </c>
    </row>
    <row r="454">
      <c r="A454" s="59">
        <v>3.0</v>
      </c>
      <c r="B454" s="46">
        <v>3.0</v>
      </c>
      <c r="C454" s="253">
        <v>1.0E-5</v>
      </c>
      <c r="D454" s="281">
        <v>0.97590361</v>
      </c>
      <c r="E454" s="282">
        <v>0.008055555555555555</v>
      </c>
      <c r="G454" s="59">
        <v>3.0</v>
      </c>
      <c r="H454" s="46">
        <v>3.0</v>
      </c>
      <c r="I454" s="253">
        <v>1.0E-5</v>
      </c>
      <c r="J454" s="281">
        <v>0.98618538</v>
      </c>
      <c r="K454" s="282">
        <v>0.041180555555555554</v>
      </c>
    </row>
    <row r="455">
      <c r="A455" s="59">
        <v>4.0</v>
      </c>
      <c r="B455" s="46">
        <v>3.0</v>
      </c>
      <c r="C455" s="253">
        <v>1.0E-5</v>
      </c>
      <c r="D455" s="281">
        <v>0.9688755</v>
      </c>
      <c r="E455" s="282">
        <v>0.008229166666666666</v>
      </c>
      <c r="G455" s="59">
        <v>4.0</v>
      </c>
      <c r="H455" s="46">
        <v>3.0</v>
      </c>
      <c r="I455" s="253">
        <v>1.0E-5</v>
      </c>
      <c r="J455" s="281">
        <v>0.98752228</v>
      </c>
      <c r="K455" s="282">
        <v>0.04125</v>
      </c>
    </row>
    <row r="456">
      <c r="A456" s="59">
        <v>5.0</v>
      </c>
      <c r="B456" s="46">
        <v>3.0</v>
      </c>
      <c r="C456" s="253">
        <v>1.0E-5</v>
      </c>
      <c r="D456" s="281">
        <v>0.97389558</v>
      </c>
      <c r="E456" s="282">
        <v>0.008368055555555556</v>
      </c>
      <c r="G456" s="59">
        <v>5.0</v>
      </c>
      <c r="H456" s="46">
        <v>3.0</v>
      </c>
      <c r="I456" s="253">
        <v>1.0E-5</v>
      </c>
      <c r="J456" s="281">
        <v>0.99064171</v>
      </c>
      <c r="K456" s="282">
        <v>0.04131944444444444</v>
      </c>
    </row>
    <row r="457">
      <c r="A457" s="59">
        <v>6.0</v>
      </c>
      <c r="B457" s="46">
        <v>3.0</v>
      </c>
      <c r="C457" s="253">
        <v>1.0E-5</v>
      </c>
      <c r="D457" s="281">
        <v>0.96987952</v>
      </c>
      <c r="E457" s="282">
        <v>0.00849537037037037</v>
      </c>
      <c r="G457" s="59">
        <v>6.0</v>
      </c>
      <c r="H457" s="46">
        <v>3.0</v>
      </c>
      <c r="I457" s="253">
        <v>1.0E-5</v>
      </c>
      <c r="J457" s="281">
        <v>0.99286988</v>
      </c>
      <c r="K457" s="282">
        <v>0.04138888888888889</v>
      </c>
    </row>
    <row r="458">
      <c r="A458" s="59">
        <v>7.0</v>
      </c>
      <c r="B458" s="46">
        <v>3.0</v>
      </c>
      <c r="C458" s="253">
        <v>1.0E-5</v>
      </c>
      <c r="D458" s="281">
        <v>0.98192771</v>
      </c>
      <c r="E458" s="282">
        <v>0.00880787037037037</v>
      </c>
      <c r="G458" s="59">
        <v>7.0</v>
      </c>
      <c r="H458" s="46">
        <v>3.0</v>
      </c>
      <c r="I458" s="253">
        <v>1.0E-5</v>
      </c>
      <c r="J458" s="281">
        <v>0.98975045</v>
      </c>
      <c r="K458" s="282">
        <v>0.041539351851851855</v>
      </c>
    </row>
    <row r="459">
      <c r="A459" s="59">
        <v>8.0</v>
      </c>
      <c r="B459" s="46">
        <v>3.0</v>
      </c>
      <c r="C459" s="253">
        <v>1.0E-5</v>
      </c>
      <c r="D459" s="281">
        <v>0.94779116</v>
      </c>
      <c r="E459" s="282">
        <v>0.008449074074074074</v>
      </c>
      <c r="G459" s="59">
        <v>8.0</v>
      </c>
      <c r="H459" s="46">
        <v>3.0</v>
      </c>
      <c r="I459" s="253">
        <v>1.0E-5</v>
      </c>
      <c r="J459" s="281">
        <v>0.99643494</v>
      </c>
      <c r="K459" s="282">
        <v>0.04159722222222222</v>
      </c>
    </row>
    <row r="460">
      <c r="A460" s="59">
        <v>9.0</v>
      </c>
      <c r="B460" s="46">
        <v>3.0</v>
      </c>
      <c r="C460" s="253">
        <v>1.0E-5</v>
      </c>
      <c r="D460" s="281">
        <v>0.97590361</v>
      </c>
      <c r="E460" s="282">
        <v>0.008564814814814815</v>
      </c>
      <c r="G460" s="59">
        <v>9.0</v>
      </c>
      <c r="H460" s="46">
        <v>3.0</v>
      </c>
      <c r="I460" s="253">
        <v>1.0E-5</v>
      </c>
      <c r="J460" s="281">
        <v>0.99197861</v>
      </c>
      <c r="K460" s="282">
        <v>0.04109953703703704</v>
      </c>
    </row>
    <row r="461">
      <c r="A461" s="69">
        <v>10.0</v>
      </c>
      <c r="B461" s="44">
        <v>3.0</v>
      </c>
      <c r="C461" s="256">
        <v>1.0E-5</v>
      </c>
      <c r="D461" s="283">
        <v>0.9748996</v>
      </c>
      <c r="E461" s="284">
        <v>0.00875</v>
      </c>
      <c r="G461" s="69">
        <v>10.0</v>
      </c>
      <c r="H461" s="44">
        <v>3.0</v>
      </c>
      <c r="I461" s="256">
        <v>1.0E-5</v>
      </c>
      <c r="J461" s="283">
        <v>0.98663102</v>
      </c>
      <c r="K461" s="284">
        <v>0.04130787037037037</v>
      </c>
    </row>
    <row r="462">
      <c r="A462" s="242">
        <v>1.0</v>
      </c>
      <c r="B462" s="39">
        <v>3.0</v>
      </c>
      <c r="C462" s="243">
        <v>2.0E-5</v>
      </c>
      <c r="D462" s="279">
        <v>0.97088353</v>
      </c>
      <c r="E462" s="280">
        <v>0.008159722222222223</v>
      </c>
      <c r="G462" s="242">
        <v>1.0</v>
      </c>
      <c r="H462" s="39">
        <v>3.0</v>
      </c>
      <c r="I462" s="243">
        <v>2.0E-5</v>
      </c>
      <c r="J462" s="279">
        <v>0.98663102</v>
      </c>
      <c r="K462" s="280">
        <v>0.041087962962962965</v>
      </c>
    </row>
    <row r="463">
      <c r="A463" s="59">
        <v>2.0</v>
      </c>
      <c r="B463" s="46">
        <v>3.0</v>
      </c>
      <c r="C463" s="253">
        <v>2.0E-5</v>
      </c>
      <c r="D463" s="281">
        <v>0.98293173</v>
      </c>
      <c r="E463" s="282">
        <v>0.008125</v>
      </c>
      <c r="G463" s="59">
        <v>2.0</v>
      </c>
      <c r="H463" s="46">
        <v>3.0</v>
      </c>
      <c r="I463" s="253">
        <v>2.0E-5</v>
      </c>
      <c r="J463" s="281">
        <v>0.98707665</v>
      </c>
      <c r="K463" s="282">
        <v>0.0412037037037037</v>
      </c>
    </row>
    <row r="464">
      <c r="A464" s="59">
        <v>3.0</v>
      </c>
      <c r="B464" s="46">
        <v>3.0</v>
      </c>
      <c r="C464" s="253">
        <v>2.0E-5</v>
      </c>
      <c r="D464" s="281">
        <v>0.96084337</v>
      </c>
      <c r="E464" s="282">
        <v>0.008171296296296296</v>
      </c>
      <c r="G464" s="59">
        <v>3.0</v>
      </c>
      <c r="H464" s="46">
        <v>3.0</v>
      </c>
      <c r="I464" s="253">
        <v>2.0E-5</v>
      </c>
      <c r="J464" s="281">
        <v>0.98351159</v>
      </c>
      <c r="K464" s="282">
        <v>0.041261574074074076</v>
      </c>
    </row>
    <row r="465">
      <c r="A465" s="59">
        <v>4.0</v>
      </c>
      <c r="B465" s="46">
        <v>3.0</v>
      </c>
      <c r="C465" s="253">
        <v>2.0E-5</v>
      </c>
      <c r="D465" s="281">
        <v>0.9688755</v>
      </c>
      <c r="E465" s="282">
        <v>0.008252314814814815</v>
      </c>
      <c r="G465" s="59">
        <v>4.0</v>
      </c>
      <c r="H465" s="46">
        <v>3.0</v>
      </c>
      <c r="I465" s="253">
        <v>2.0E-5</v>
      </c>
      <c r="J465" s="281">
        <v>0.98573975</v>
      </c>
      <c r="K465" s="282">
        <v>0.04136574074074074</v>
      </c>
    </row>
    <row r="466">
      <c r="A466" s="59">
        <v>5.0</v>
      </c>
      <c r="B466" s="46">
        <v>3.0</v>
      </c>
      <c r="C466" s="253">
        <v>2.0E-5</v>
      </c>
      <c r="D466" s="281">
        <v>0.97590361</v>
      </c>
      <c r="E466" s="282">
        <v>0.008252314814814815</v>
      </c>
      <c r="G466" s="59">
        <v>5.0</v>
      </c>
      <c r="H466" s="46">
        <v>3.0</v>
      </c>
      <c r="I466" s="253">
        <v>2.0E-5</v>
      </c>
      <c r="J466" s="281">
        <v>0.98618538</v>
      </c>
      <c r="K466" s="282">
        <v>0.04137731481481482</v>
      </c>
    </row>
    <row r="467">
      <c r="A467" s="59">
        <v>6.0</v>
      </c>
      <c r="B467" s="46">
        <v>3.0</v>
      </c>
      <c r="C467" s="253">
        <v>2.0E-5</v>
      </c>
      <c r="D467" s="281">
        <v>0.96787149</v>
      </c>
      <c r="E467" s="282">
        <v>0.008449074074074074</v>
      </c>
      <c r="G467" s="59">
        <v>6.0</v>
      </c>
      <c r="H467" s="46">
        <v>3.0</v>
      </c>
      <c r="I467" s="253">
        <v>2.0E-5</v>
      </c>
      <c r="J467" s="281">
        <v>0.98930481</v>
      </c>
      <c r="K467" s="282">
        <v>0.04144675925925926</v>
      </c>
    </row>
    <row r="468">
      <c r="A468" s="59">
        <v>7.0</v>
      </c>
      <c r="B468" s="46">
        <v>3.0</v>
      </c>
      <c r="C468" s="253">
        <v>2.0E-5</v>
      </c>
      <c r="D468" s="281">
        <v>0.97590361</v>
      </c>
      <c r="E468" s="282">
        <v>0.008460648148148148</v>
      </c>
      <c r="G468" s="59">
        <v>7.0</v>
      </c>
      <c r="H468" s="46">
        <v>3.0</v>
      </c>
      <c r="I468" s="253">
        <v>2.0E-5</v>
      </c>
      <c r="J468" s="281">
        <v>0.98752228</v>
      </c>
      <c r="K468" s="282">
        <v>0.04123842592592593</v>
      </c>
    </row>
    <row r="469">
      <c r="A469" s="59">
        <v>8.0</v>
      </c>
      <c r="B469" s="46">
        <v>3.0</v>
      </c>
      <c r="C469" s="253">
        <v>2.0E-5</v>
      </c>
      <c r="D469" s="281">
        <v>0.95883534</v>
      </c>
      <c r="E469" s="282">
        <v>0.008472222222222223</v>
      </c>
      <c r="G469" s="59">
        <v>8.0</v>
      </c>
      <c r="H469" s="46">
        <v>3.0</v>
      </c>
      <c r="I469" s="253">
        <v>2.0E-5</v>
      </c>
      <c r="J469" s="281">
        <v>0.99286988</v>
      </c>
      <c r="K469" s="282">
        <v>0.041180555555555554</v>
      </c>
    </row>
    <row r="470">
      <c r="A470" s="59">
        <v>9.0</v>
      </c>
      <c r="B470" s="46">
        <v>3.0</v>
      </c>
      <c r="C470" s="253">
        <v>2.0E-5</v>
      </c>
      <c r="D470" s="281">
        <v>0.94578313</v>
      </c>
      <c r="E470" s="282">
        <v>0.008518518518518519</v>
      </c>
      <c r="G470" s="59">
        <v>9.0</v>
      </c>
      <c r="H470" s="46">
        <v>3.0</v>
      </c>
      <c r="I470" s="253">
        <v>2.0E-5</v>
      </c>
      <c r="J470" s="281">
        <v>0.99019608</v>
      </c>
      <c r="K470" s="282">
        <v>0.041122685185185186</v>
      </c>
    </row>
    <row r="471">
      <c r="A471" s="69">
        <v>10.0</v>
      </c>
      <c r="B471" s="44">
        <v>3.0</v>
      </c>
      <c r="C471" s="256">
        <v>2.0E-5</v>
      </c>
      <c r="D471" s="283">
        <v>0.97690763</v>
      </c>
      <c r="E471" s="284">
        <v>0.008402777777777778</v>
      </c>
      <c r="G471" s="69">
        <v>10.0</v>
      </c>
      <c r="H471" s="44">
        <v>3.0</v>
      </c>
      <c r="I471" s="256">
        <v>2.0E-5</v>
      </c>
      <c r="J471" s="283">
        <v>0.99197861</v>
      </c>
      <c r="K471" s="284">
        <v>0.04127314814814815</v>
      </c>
    </row>
    <row r="472">
      <c r="A472" s="242">
        <v>1.0</v>
      </c>
      <c r="B472" s="39">
        <v>3.0</v>
      </c>
      <c r="C472" s="243">
        <v>3.0E-5</v>
      </c>
      <c r="D472" s="279">
        <v>0.9688755</v>
      </c>
      <c r="E472" s="280">
        <v>0.008090277777777778</v>
      </c>
      <c r="G472" s="242">
        <v>1.0</v>
      </c>
      <c r="H472" s="39">
        <v>3.0</v>
      </c>
      <c r="I472" s="243">
        <v>3.0E-5</v>
      </c>
      <c r="J472" s="281">
        <v>0.5</v>
      </c>
      <c r="K472" s="280">
        <v>0.04825231481481482</v>
      </c>
    </row>
    <row r="473">
      <c r="A473" s="59">
        <v>2.0</v>
      </c>
      <c r="B473" s="46">
        <v>3.0</v>
      </c>
      <c r="C473" s="253">
        <v>3.0E-5</v>
      </c>
      <c r="D473" s="281">
        <v>0.97188755</v>
      </c>
      <c r="E473" s="282">
        <v>0.008240740740740741</v>
      </c>
      <c r="G473" s="59">
        <v>2.0</v>
      </c>
      <c r="H473" s="46">
        <v>3.0</v>
      </c>
      <c r="I473" s="253">
        <v>3.0E-5</v>
      </c>
      <c r="J473" s="281">
        <v>0.5</v>
      </c>
      <c r="K473" s="282">
        <v>0.04814814814814815</v>
      </c>
    </row>
    <row r="474">
      <c r="A474" s="59">
        <v>3.0</v>
      </c>
      <c r="B474" s="46">
        <v>3.0</v>
      </c>
      <c r="C474" s="253">
        <v>3.0E-5</v>
      </c>
      <c r="D474" s="281">
        <v>0.96485944</v>
      </c>
      <c r="E474" s="282">
        <v>0.008344907407407407</v>
      </c>
      <c r="G474" s="59">
        <v>3.0</v>
      </c>
      <c r="H474" s="46">
        <v>3.0</v>
      </c>
      <c r="I474" s="253">
        <v>3.0E-5</v>
      </c>
      <c r="J474" s="281">
        <v>0.5</v>
      </c>
      <c r="K474" s="282">
        <v>0.04918981481481482</v>
      </c>
    </row>
    <row r="475">
      <c r="A475" s="59">
        <v>4.0</v>
      </c>
      <c r="B475" s="46">
        <v>3.0</v>
      </c>
      <c r="C475" s="253">
        <v>3.0E-5</v>
      </c>
      <c r="D475" s="281">
        <v>0.9748996</v>
      </c>
      <c r="E475" s="282">
        <v>0.008576388888888889</v>
      </c>
      <c r="G475" s="59">
        <v>4.0</v>
      </c>
      <c r="H475" s="46">
        <v>3.0</v>
      </c>
      <c r="I475" s="253">
        <v>3.0E-5</v>
      </c>
      <c r="J475" s="281">
        <v>0.5</v>
      </c>
      <c r="K475" s="282">
        <v>0.04167824074074074</v>
      </c>
    </row>
    <row r="476">
      <c r="A476" s="59">
        <v>5.0</v>
      </c>
      <c r="B476" s="46">
        <v>3.0</v>
      </c>
      <c r="C476" s="253">
        <v>3.0E-5</v>
      </c>
      <c r="D476" s="281">
        <v>0.98192771</v>
      </c>
      <c r="E476" s="282">
        <v>0.008541666666666666</v>
      </c>
      <c r="G476" s="59">
        <v>5.0</v>
      </c>
      <c r="H476" s="46">
        <v>3.0</v>
      </c>
      <c r="I476" s="253">
        <v>3.0E-5</v>
      </c>
      <c r="J476" s="281">
        <v>0.97682709</v>
      </c>
      <c r="K476" s="282">
        <v>0.04123842592592593</v>
      </c>
    </row>
    <row r="477">
      <c r="A477" s="59">
        <v>6.0</v>
      </c>
      <c r="B477" s="46">
        <v>3.0</v>
      </c>
      <c r="C477" s="253">
        <v>3.0E-5</v>
      </c>
      <c r="D477" s="281">
        <v>0.96586345</v>
      </c>
      <c r="E477" s="282">
        <v>0.008738425925925926</v>
      </c>
      <c r="G477" s="59">
        <v>6.0</v>
      </c>
      <c r="H477" s="46">
        <v>3.0</v>
      </c>
      <c r="I477" s="253">
        <v>3.0E-5</v>
      </c>
      <c r="J477" s="281">
        <v>0.5</v>
      </c>
      <c r="K477" s="282">
        <v>0.041875</v>
      </c>
    </row>
    <row r="478">
      <c r="A478" s="59">
        <v>7.0</v>
      </c>
      <c r="B478" s="46">
        <v>3.0</v>
      </c>
      <c r="C478" s="253">
        <v>3.0E-5</v>
      </c>
      <c r="D478" s="281">
        <v>0.9748996</v>
      </c>
      <c r="E478" s="282">
        <v>0.008738425925925926</v>
      </c>
      <c r="G478" s="59">
        <v>7.0</v>
      </c>
      <c r="H478" s="46">
        <v>3.0</v>
      </c>
      <c r="I478" s="253">
        <v>3.0E-5</v>
      </c>
      <c r="J478" s="281">
        <v>0.5</v>
      </c>
      <c r="K478" s="282">
        <v>0.04212962962962963</v>
      </c>
    </row>
    <row r="479">
      <c r="A479" s="59">
        <v>8.0</v>
      </c>
      <c r="B479" s="46">
        <v>3.0</v>
      </c>
      <c r="C479" s="253">
        <v>3.0E-5</v>
      </c>
      <c r="D479" s="281">
        <v>0.96285141</v>
      </c>
      <c r="E479" s="282">
        <v>0.00863425925925926</v>
      </c>
      <c r="G479" s="59">
        <v>8.0</v>
      </c>
      <c r="H479" s="46">
        <v>3.0</v>
      </c>
      <c r="I479" s="253">
        <v>3.0E-5</v>
      </c>
      <c r="J479" s="281">
        <v>0.98039216</v>
      </c>
      <c r="K479" s="282">
        <v>0.041435185185185186</v>
      </c>
    </row>
    <row r="480">
      <c r="A480" s="59">
        <v>9.0</v>
      </c>
      <c r="B480" s="46">
        <v>3.0</v>
      </c>
      <c r="C480" s="253">
        <v>3.0E-5</v>
      </c>
      <c r="D480" s="281">
        <v>0.95682731</v>
      </c>
      <c r="E480" s="282">
        <v>0.008715277777777778</v>
      </c>
      <c r="G480" s="59">
        <v>9.0</v>
      </c>
      <c r="H480" s="46">
        <v>3.0</v>
      </c>
      <c r="I480" s="253">
        <v>3.0E-5</v>
      </c>
      <c r="J480" s="281">
        <v>0.98083779</v>
      </c>
      <c r="K480" s="282">
        <v>0.04142361111111111</v>
      </c>
    </row>
    <row r="481">
      <c r="A481" s="69">
        <v>10.0</v>
      </c>
      <c r="B481" s="44">
        <v>3.0</v>
      </c>
      <c r="C481" s="256">
        <v>3.0E-5</v>
      </c>
      <c r="D481" s="283">
        <v>0.97088353</v>
      </c>
      <c r="E481" s="284">
        <v>0.008657407407407407</v>
      </c>
      <c r="G481" s="69">
        <v>10.0</v>
      </c>
      <c r="H481" s="44">
        <v>3.0</v>
      </c>
      <c r="I481" s="256">
        <v>3.0E-5</v>
      </c>
      <c r="J481" s="281">
        <v>0.5</v>
      </c>
      <c r="K481" s="284">
        <v>0.04230324074074074</v>
      </c>
    </row>
    <row r="482">
      <c r="A482" s="242">
        <v>1.0</v>
      </c>
      <c r="B482" s="39">
        <v>3.0</v>
      </c>
      <c r="C482" s="243">
        <v>4.0E-5</v>
      </c>
      <c r="D482" s="279">
        <v>0.5</v>
      </c>
      <c r="E482" s="280">
        <v>0.030358796296296297</v>
      </c>
      <c r="G482" s="242">
        <v>1.0</v>
      </c>
      <c r="H482" s="39">
        <v>3.0</v>
      </c>
      <c r="I482" s="243">
        <v>4.0E-5</v>
      </c>
      <c r="J482" s="279">
        <v>0.96212121</v>
      </c>
      <c r="K482" s="280">
        <v>0.03002314814814815</v>
      </c>
    </row>
    <row r="483">
      <c r="A483" s="59">
        <v>2.0</v>
      </c>
      <c r="B483" s="46">
        <v>3.0</v>
      </c>
      <c r="C483" s="253">
        <v>4.0E-5</v>
      </c>
      <c r="D483" s="281">
        <v>0.5</v>
      </c>
      <c r="E483" s="282">
        <v>0.03037037037037037</v>
      </c>
      <c r="G483" s="59">
        <v>2.0</v>
      </c>
      <c r="H483" s="46">
        <v>3.0</v>
      </c>
      <c r="I483" s="253">
        <v>4.0E-5</v>
      </c>
      <c r="J483" s="281">
        <v>0.5</v>
      </c>
      <c r="K483" s="282">
        <v>0.030960648148148147</v>
      </c>
    </row>
    <row r="484">
      <c r="A484" s="59">
        <v>3.0</v>
      </c>
      <c r="B484" s="46">
        <v>3.0</v>
      </c>
      <c r="C484" s="253">
        <v>4.0E-5</v>
      </c>
      <c r="D484" s="281">
        <v>0.5</v>
      </c>
      <c r="E484" s="282">
        <v>0.030648148148148147</v>
      </c>
      <c r="G484" s="59">
        <v>3.0</v>
      </c>
      <c r="H484" s="46">
        <v>3.0</v>
      </c>
      <c r="I484" s="253">
        <v>4.0E-5</v>
      </c>
      <c r="J484" s="281">
        <v>0.5</v>
      </c>
      <c r="K484" s="282">
        <v>0.030844907407407408</v>
      </c>
    </row>
    <row r="485">
      <c r="A485" s="59">
        <v>4.0</v>
      </c>
      <c r="B485" s="46">
        <v>3.0</v>
      </c>
      <c r="C485" s="253">
        <v>4.0E-5</v>
      </c>
      <c r="D485" s="281">
        <v>0.85742972</v>
      </c>
      <c r="E485" s="282">
        <v>0.03009259259259259</v>
      </c>
      <c r="G485" s="59">
        <v>4.0</v>
      </c>
      <c r="H485" s="46">
        <v>3.0</v>
      </c>
      <c r="I485" s="253">
        <v>4.0E-5</v>
      </c>
      <c r="J485" s="281">
        <v>0.5</v>
      </c>
      <c r="K485" s="282">
        <v>0.03173611111111111</v>
      </c>
    </row>
    <row r="486">
      <c r="A486" s="59">
        <v>5.0</v>
      </c>
      <c r="B486" s="46">
        <v>3.0</v>
      </c>
      <c r="C486" s="253">
        <v>4.0E-5</v>
      </c>
      <c r="D486" s="281">
        <v>0.5</v>
      </c>
      <c r="E486" s="282">
        <v>0.030729166666666665</v>
      </c>
      <c r="G486" s="59">
        <v>5.0</v>
      </c>
      <c r="H486" s="46">
        <v>3.0</v>
      </c>
      <c r="I486" s="253">
        <v>4.0E-5</v>
      </c>
      <c r="J486" s="281">
        <v>0.5</v>
      </c>
      <c r="K486" s="282">
        <v>0.031828703703703706</v>
      </c>
    </row>
    <row r="487">
      <c r="A487" s="59">
        <v>6.0</v>
      </c>
      <c r="B487" s="46">
        <v>3.0</v>
      </c>
      <c r="C487" s="253">
        <v>4.0E-5</v>
      </c>
      <c r="D487" s="281">
        <v>0.5</v>
      </c>
      <c r="E487" s="282">
        <v>0.03107638888888889</v>
      </c>
      <c r="G487" s="59">
        <v>6.0</v>
      </c>
      <c r="H487" s="46">
        <v>3.0</v>
      </c>
      <c r="I487" s="253">
        <v>4.0E-5</v>
      </c>
      <c r="J487" s="281">
        <v>0.5</v>
      </c>
      <c r="K487" s="282">
        <v>0.03185185185185185</v>
      </c>
    </row>
    <row r="488">
      <c r="A488" s="59">
        <v>7.0</v>
      </c>
      <c r="B488" s="46">
        <v>3.0</v>
      </c>
      <c r="C488" s="253">
        <v>4.0E-5</v>
      </c>
      <c r="D488" s="281">
        <v>0.5</v>
      </c>
      <c r="E488" s="282">
        <v>0.030648148148148147</v>
      </c>
      <c r="G488" s="59">
        <v>7.0</v>
      </c>
      <c r="H488" s="46">
        <v>3.0</v>
      </c>
      <c r="I488" s="253">
        <v>4.0E-5</v>
      </c>
      <c r="J488" s="281">
        <v>0.5</v>
      </c>
      <c r="K488" s="282">
        <v>0.03224537037037037</v>
      </c>
    </row>
    <row r="489">
      <c r="A489" s="59">
        <v>8.0</v>
      </c>
      <c r="B489" s="46">
        <v>3.0</v>
      </c>
      <c r="C489" s="253">
        <v>4.0E-5</v>
      </c>
      <c r="D489" s="281">
        <v>0.5</v>
      </c>
      <c r="E489" s="282">
        <v>0.030833333333333334</v>
      </c>
      <c r="G489" s="59">
        <v>8.0</v>
      </c>
      <c r="H489" s="46">
        <v>3.0</v>
      </c>
      <c r="I489" s="253">
        <v>4.0E-5</v>
      </c>
      <c r="J489" s="281">
        <v>0.5</v>
      </c>
      <c r="K489" s="282">
        <v>0.03207175925925926</v>
      </c>
    </row>
    <row r="490">
      <c r="A490" s="59">
        <v>9.0</v>
      </c>
      <c r="B490" s="46">
        <v>3.0</v>
      </c>
      <c r="C490" s="253">
        <v>4.0E-5</v>
      </c>
      <c r="D490" s="281">
        <v>0.5</v>
      </c>
      <c r="E490" s="282">
        <v>0.031030092592592592</v>
      </c>
      <c r="G490" s="59">
        <v>9.0</v>
      </c>
      <c r="H490" s="46">
        <v>3.0</v>
      </c>
      <c r="I490" s="253">
        <v>4.0E-5</v>
      </c>
      <c r="J490" s="281">
        <v>0.5</v>
      </c>
      <c r="K490" s="282">
        <v>0.03222222222222222</v>
      </c>
    </row>
    <row r="491">
      <c r="A491" s="69">
        <v>10.0</v>
      </c>
      <c r="B491" s="44">
        <v>3.0</v>
      </c>
      <c r="C491" s="256">
        <v>4.0E-5</v>
      </c>
      <c r="D491" s="281">
        <v>0.5</v>
      </c>
      <c r="E491" s="284">
        <v>0.03111111111111111</v>
      </c>
      <c r="G491" s="69">
        <v>10.0</v>
      </c>
      <c r="H491" s="44">
        <v>3.0</v>
      </c>
      <c r="I491" s="256">
        <v>4.0E-5</v>
      </c>
      <c r="J491" s="281">
        <v>0.5</v>
      </c>
      <c r="K491" s="284">
        <v>0.032581018518518516</v>
      </c>
    </row>
    <row r="492">
      <c r="A492" s="242">
        <v>1.0</v>
      </c>
      <c r="B492" s="39">
        <v>3.0</v>
      </c>
      <c r="C492" s="243">
        <v>5.0E-5</v>
      </c>
      <c r="D492" s="279">
        <v>0.5</v>
      </c>
      <c r="E492" s="280">
        <v>0.02912037037037037</v>
      </c>
      <c r="G492" s="242">
        <v>1.0</v>
      </c>
      <c r="H492" s="39">
        <v>3.0</v>
      </c>
      <c r="I492" s="243">
        <v>5.0E-5</v>
      </c>
      <c r="J492" s="279">
        <v>0.5</v>
      </c>
      <c r="K492" s="280">
        <v>0.04822916666666666</v>
      </c>
    </row>
    <row r="493">
      <c r="A493" s="59">
        <v>2.0</v>
      </c>
      <c r="B493" s="46">
        <v>3.0</v>
      </c>
      <c r="C493" s="253">
        <v>5.0E-5</v>
      </c>
      <c r="D493" s="281">
        <v>0.5</v>
      </c>
      <c r="E493" s="282">
        <v>0.02921296296296296</v>
      </c>
      <c r="G493" s="59">
        <v>2.0</v>
      </c>
      <c r="H493" s="46">
        <v>3.0</v>
      </c>
      <c r="I493" s="253">
        <v>5.0E-5</v>
      </c>
      <c r="J493" s="281">
        <v>0.5</v>
      </c>
      <c r="K493" s="282">
        <v>0.04908564814814815</v>
      </c>
    </row>
    <row r="494">
      <c r="A494" s="59">
        <v>3.0</v>
      </c>
      <c r="B494" s="46">
        <v>3.0</v>
      </c>
      <c r="C494" s="253">
        <v>5.0E-5</v>
      </c>
      <c r="D494" s="281">
        <v>0.5</v>
      </c>
      <c r="E494" s="282">
        <v>0.029155092592592594</v>
      </c>
      <c r="G494" s="59">
        <v>3.0</v>
      </c>
      <c r="H494" s="46">
        <v>3.0</v>
      </c>
      <c r="I494" s="253">
        <v>5.0E-5</v>
      </c>
      <c r="J494" s="281">
        <v>0.5</v>
      </c>
      <c r="K494" s="282">
        <v>0.04878472222222222</v>
      </c>
    </row>
    <row r="495">
      <c r="A495" s="59">
        <v>4.0</v>
      </c>
      <c r="B495" s="46">
        <v>3.0</v>
      </c>
      <c r="C495" s="253">
        <v>5.0E-5</v>
      </c>
      <c r="D495" s="281">
        <v>0.5</v>
      </c>
      <c r="E495" s="282">
        <v>0.02922453703703704</v>
      </c>
      <c r="G495" s="59">
        <v>4.0</v>
      </c>
      <c r="H495" s="46">
        <v>3.0</v>
      </c>
      <c r="I495" s="253">
        <v>5.0E-5</v>
      </c>
      <c r="J495" s="281">
        <v>0.5</v>
      </c>
      <c r="K495" s="282">
        <v>0.049212962962962965</v>
      </c>
    </row>
    <row r="496">
      <c r="A496" s="59">
        <v>5.0</v>
      </c>
      <c r="B496" s="46">
        <v>3.0</v>
      </c>
      <c r="C496" s="253">
        <v>5.0E-5</v>
      </c>
      <c r="D496" s="281">
        <v>0.5</v>
      </c>
      <c r="E496" s="282">
        <v>0.029247685185185186</v>
      </c>
      <c r="G496" s="59">
        <v>5.0</v>
      </c>
      <c r="H496" s="46">
        <v>3.0</v>
      </c>
      <c r="I496" s="253">
        <v>5.0E-5</v>
      </c>
      <c r="J496" s="281">
        <v>0.5</v>
      </c>
      <c r="K496" s="282">
        <v>0.048935185185185186</v>
      </c>
    </row>
    <row r="497">
      <c r="A497" s="59">
        <v>6.0</v>
      </c>
      <c r="B497" s="46">
        <v>3.0</v>
      </c>
      <c r="C497" s="253">
        <v>5.0E-5</v>
      </c>
      <c r="D497" s="281">
        <v>0.5</v>
      </c>
      <c r="E497" s="282">
        <v>0.029305555555555557</v>
      </c>
      <c r="G497" s="59">
        <v>6.0</v>
      </c>
      <c r="H497" s="46">
        <v>3.0</v>
      </c>
      <c r="I497" s="253">
        <v>5.0E-5</v>
      </c>
      <c r="J497" s="281">
        <v>0.5</v>
      </c>
      <c r="K497" s="282">
        <v>0.04918981481481482</v>
      </c>
    </row>
    <row r="498">
      <c r="A498" s="59">
        <v>7.0</v>
      </c>
      <c r="B498" s="46">
        <v>3.0</v>
      </c>
      <c r="C498" s="253">
        <v>5.0E-5</v>
      </c>
      <c r="D498" s="281">
        <v>0.5</v>
      </c>
      <c r="E498" s="282">
        <v>0.02917824074074074</v>
      </c>
      <c r="G498" s="59">
        <v>7.0</v>
      </c>
      <c r="H498" s="46">
        <v>3.0</v>
      </c>
      <c r="I498" s="253">
        <v>5.0E-5</v>
      </c>
      <c r="J498" s="281">
        <v>0.5</v>
      </c>
      <c r="K498" s="282">
        <v>0.050208333333333334</v>
      </c>
    </row>
    <row r="499">
      <c r="A499" s="59">
        <v>8.0</v>
      </c>
      <c r="B499" s="46">
        <v>3.0</v>
      </c>
      <c r="C499" s="253">
        <v>5.0E-5</v>
      </c>
      <c r="D499" s="281">
        <v>0.5</v>
      </c>
      <c r="E499" s="282">
        <v>0.02921296296296296</v>
      </c>
      <c r="G499" s="59">
        <v>8.0</v>
      </c>
      <c r="H499" s="46">
        <v>3.0</v>
      </c>
      <c r="I499" s="253">
        <v>5.0E-5</v>
      </c>
      <c r="J499" s="281">
        <v>0.5</v>
      </c>
      <c r="K499" s="282">
        <v>0.05091435185185185</v>
      </c>
    </row>
    <row r="500">
      <c r="A500" s="59">
        <v>9.0</v>
      </c>
      <c r="B500" s="46">
        <v>3.0</v>
      </c>
      <c r="C500" s="253">
        <v>5.0E-5</v>
      </c>
      <c r="D500" s="281">
        <v>0.5</v>
      </c>
      <c r="E500" s="282">
        <v>0.02931712962962963</v>
      </c>
      <c r="G500" s="59">
        <v>9.0</v>
      </c>
      <c r="H500" s="46">
        <v>3.0</v>
      </c>
      <c r="I500" s="253">
        <v>5.0E-5</v>
      </c>
      <c r="J500" s="281">
        <v>0.5</v>
      </c>
      <c r="K500" s="282">
        <v>0.04230324074074074</v>
      </c>
    </row>
    <row r="501">
      <c r="A501" s="69">
        <v>10.0</v>
      </c>
      <c r="B501" s="44">
        <v>3.0</v>
      </c>
      <c r="C501" s="256">
        <v>5.0E-5</v>
      </c>
      <c r="D501" s="281">
        <v>0.5</v>
      </c>
      <c r="E501" s="284">
        <v>0.02931712962962963</v>
      </c>
      <c r="G501" s="69">
        <v>10.0</v>
      </c>
      <c r="H501" s="44">
        <v>3.0</v>
      </c>
      <c r="I501" s="256">
        <v>5.0E-5</v>
      </c>
      <c r="J501" s="281">
        <v>0.5</v>
      </c>
      <c r="K501" s="284">
        <v>0.04244212962962963</v>
      </c>
    </row>
    <row r="502">
      <c r="A502" s="242">
        <v>1.0</v>
      </c>
      <c r="B502" s="39">
        <v>4.0</v>
      </c>
      <c r="C502" s="243">
        <v>1.0E-5</v>
      </c>
      <c r="D502" s="279">
        <v>0.97791165</v>
      </c>
      <c r="E502" s="280">
        <v>0.0384375</v>
      </c>
      <c r="G502" s="242">
        <v>1.0</v>
      </c>
      <c r="H502" s="39">
        <v>4.0</v>
      </c>
      <c r="I502" s="243">
        <v>1.0E-5</v>
      </c>
      <c r="J502" s="279">
        <v>0.99465241</v>
      </c>
      <c r="K502" s="280">
        <v>0.06287037037037037</v>
      </c>
    </row>
    <row r="503">
      <c r="A503" s="59">
        <v>2.0</v>
      </c>
      <c r="B503" s="46">
        <v>4.0</v>
      </c>
      <c r="C503" s="253">
        <v>1.0E-5</v>
      </c>
      <c r="D503" s="281">
        <v>0.97891566</v>
      </c>
      <c r="E503" s="282">
        <v>0.03857638888888889</v>
      </c>
      <c r="G503" s="59">
        <v>2.0</v>
      </c>
      <c r="H503" s="46">
        <v>4.0</v>
      </c>
      <c r="I503" s="253">
        <v>1.0E-5</v>
      </c>
      <c r="J503" s="281">
        <v>0.99286988</v>
      </c>
      <c r="K503" s="282">
        <v>0.06322916666666667</v>
      </c>
    </row>
    <row r="504">
      <c r="A504" s="59">
        <v>3.0</v>
      </c>
      <c r="B504" s="46">
        <v>4.0</v>
      </c>
      <c r="C504" s="253">
        <v>1.0E-5</v>
      </c>
      <c r="D504" s="281">
        <v>0.98293173</v>
      </c>
      <c r="E504" s="282">
        <v>0.038564814814814816</v>
      </c>
      <c r="G504" s="59">
        <v>3.0</v>
      </c>
      <c r="H504" s="46">
        <v>4.0</v>
      </c>
      <c r="I504" s="253">
        <v>1.0E-5</v>
      </c>
      <c r="J504" s="281">
        <v>0.98529412</v>
      </c>
      <c r="K504" s="282">
        <v>0.0645949074074074</v>
      </c>
    </row>
    <row r="505">
      <c r="A505" s="59">
        <v>4.0</v>
      </c>
      <c r="B505" s="46">
        <v>4.0</v>
      </c>
      <c r="C505" s="253">
        <v>1.0E-5</v>
      </c>
      <c r="D505" s="281">
        <v>0.9748996</v>
      </c>
      <c r="E505" s="282">
        <v>0.038668981481481485</v>
      </c>
      <c r="G505" s="59">
        <v>4.0</v>
      </c>
      <c r="H505" s="46">
        <v>4.0</v>
      </c>
      <c r="I505" s="253">
        <v>1.0E-5</v>
      </c>
      <c r="J505" s="281">
        <v>0.99108734</v>
      </c>
      <c r="K505" s="282">
        <v>0.06394675925925926</v>
      </c>
    </row>
    <row r="506">
      <c r="A506" s="59">
        <v>5.0</v>
      </c>
      <c r="B506" s="46">
        <v>4.0</v>
      </c>
      <c r="C506" s="253">
        <v>1.0E-5</v>
      </c>
      <c r="D506" s="281">
        <v>0.97289157</v>
      </c>
      <c r="E506" s="282">
        <v>0.03868055555555556</v>
      </c>
      <c r="G506" s="59">
        <v>5.0</v>
      </c>
      <c r="H506" s="46">
        <v>4.0</v>
      </c>
      <c r="I506" s="253">
        <v>1.0E-5</v>
      </c>
      <c r="J506" s="281">
        <v>0.98841355</v>
      </c>
      <c r="K506" s="282">
        <v>0.06356481481481481</v>
      </c>
    </row>
    <row r="507">
      <c r="A507" s="59">
        <v>6.0</v>
      </c>
      <c r="B507" s="46">
        <v>4.0</v>
      </c>
      <c r="C507" s="253">
        <v>1.0E-5</v>
      </c>
      <c r="D507" s="281">
        <v>0.96787149</v>
      </c>
      <c r="E507" s="282">
        <v>0.03871527777777778</v>
      </c>
      <c r="G507" s="59">
        <v>6.0</v>
      </c>
      <c r="H507" s="46">
        <v>4.0</v>
      </c>
      <c r="I507" s="253">
        <v>1.0E-5</v>
      </c>
      <c r="J507" s="281">
        <v>0.99197861</v>
      </c>
      <c r="K507" s="282">
        <v>0.06520833333333333</v>
      </c>
    </row>
    <row r="508">
      <c r="A508" s="59">
        <v>7.0</v>
      </c>
      <c r="B508" s="46">
        <v>4.0</v>
      </c>
      <c r="C508" s="253">
        <v>1.0E-5</v>
      </c>
      <c r="D508" s="281">
        <v>0.97188755</v>
      </c>
      <c r="E508" s="282">
        <v>0.04006944444444444</v>
      </c>
      <c r="G508" s="59">
        <v>7.0</v>
      </c>
      <c r="H508" s="46">
        <v>4.0</v>
      </c>
      <c r="I508" s="253">
        <v>1.0E-5</v>
      </c>
      <c r="J508" s="281">
        <v>0.99242424</v>
      </c>
      <c r="K508" s="282">
        <v>0.05484953703703704</v>
      </c>
    </row>
    <row r="509">
      <c r="A509" s="59">
        <v>8.0</v>
      </c>
      <c r="B509" s="46">
        <v>4.0</v>
      </c>
      <c r="C509" s="253">
        <v>1.0E-5</v>
      </c>
      <c r="D509" s="281">
        <v>0.96285141</v>
      </c>
      <c r="E509" s="282">
        <v>0.04027777777777778</v>
      </c>
      <c r="G509" s="59">
        <v>8.0</v>
      </c>
      <c r="H509" s="46">
        <v>4.0</v>
      </c>
      <c r="I509" s="253">
        <v>1.0E-5</v>
      </c>
      <c r="J509" s="281">
        <v>0.99509804</v>
      </c>
      <c r="K509" s="282">
        <v>0.05496527777777778</v>
      </c>
    </row>
    <row r="510">
      <c r="A510" s="59">
        <v>9.0</v>
      </c>
      <c r="B510" s="46">
        <v>4.0</v>
      </c>
      <c r="C510" s="253">
        <v>1.0E-5</v>
      </c>
      <c r="D510" s="281">
        <v>0.97690763</v>
      </c>
      <c r="E510" s="282">
        <v>0.040428240740740744</v>
      </c>
      <c r="G510" s="59">
        <v>9.0</v>
      </c>
      <c r="H510" s="46">
        <v>4.0</v>
      </c>
      <c r="I510" s="253">
        <v>1.0E-5</v>
      </c>
      <c r="J510" s="281">
        <v>0.99643494</v>
      </c>
      <c r="K510" s="282">
        <v>0.05497685185185185</v>
      </c>
    </row>
    <row r="511">
      <c r="A511" s="69">
        <v>10.0</v>
      </c>
      <c r="B511" s="44">
        <v>4.0</v>
      </c>
      <c r="C511" s="256">
        <v>1.0E-5</v>
      </c>
      <c r="D511" s="283">
        <v>0.98092369</v>
      </c>
      <c r="E511" s="284">
        <v>0.04045138888888889</v>
      </c>
      <c r="G511" s="69">
        <v>10.0</v>
      </c>
      <c r="H511" s="44">
        <v>4.0</v>
      </c>
      <c r="I511" s="256">
        <v>1.0E-5</v>
      </c>
      <c r="J511" s="283">
        <v>0.99197861</v>
      </c>
      <c r="K511" s="284">
        <v>0.055219907407407405</v>
      </c>
    </row>
    <row r="512">
      <c r="A512" s="242">
        <v>1.0</v>
      </c>
      <c r="B512" s="39">
        <v>4.0</v>
      </c>
      <c r="C512" s="243">
        <v>2.0E-5</v>
      </c>
      <c r="D512" s="279">
        <v>0.5</v>
      </c>
      <c r="E512" s="280">
        <v>0.04069444444444444</v>
      </c>
      <c r="G512" s="242">
        <v>1.0</v>
      </c>
      <c r="H512" s="39">
        <v>4.0</v>
      </c>
      <c r="I512" s="243">
        <v>2.0E-5</v>
      </c>
      <c r="J512" s="279">
        <v>0.99019608</v>
      </c>
      <c r="K512" s="280">
        <v>0.03920138888888889</v>
      </c>
    </row>
    <row r="513">
      <c r="A513" s="59">
        <v>2.0</v>
      </c>
      <c r="B513" s="46">
        <v>4.0</v>
      </c>
      <c r="C513" s="253">
        <v>2.0E-5</v>
      </c>
      <c r="D513" s="281">
        <v>0.96787149</v>
      </c>
      <c r="E513" s="282">
        <v>0.040428240740740744</v>
      </c>
      <c r="G513" s="59">
        <v>2.0</v>
      </c>
      <c r="H513" s="46">
        <v>4.0</v>
      </c>
      <c r="I513" s="253">
        <v>2.0E-5</v>
      </c>
      <c r="J513" s="281">
        <v>0.99331551</v>
      </c>
      <c r="K513" s="282">
        <v>0.04119212962962963</v>
      </c>
    </row>
    <row r="514">
      <c r="A514" s="59">
        <v>3.0</v>
      </c>
      <c r="B514" s="46">
        <v>4.0</v>
      </c>
      <c r="C514" s="253">
        <v>2.0E-5</v>
      </c>
      <c r="D514" s="281">
        <v>0.9748996</v>
      </c>
      <c r="E514" s="282">
        <v>0.04045138888888889</v>
      </c>
      <c r="G514" s="59">
        <v>3.0</v>
      </c>
      <c r="H514" s="46">
        <v>4.0</v>
      </c>
      <c r="I514" s="253">
        <v>2.0E-5</v>
      </c>
      <c r="J514" s="281">
        <v>0.97994652</v>
      </c>
      <c r="K514" s="282">
        <v>0.04207175925925926</v>
      </c>
    </row>
    <row r="515">
      <c r="A515" s="59">
        <v>4.0</v>
      </c>
      <c r="B515" s="46">
        <v>4.0</v>
      </c>
      <c r="C515" s="253">
        <v>2.0E-5</v>
      </c>
      <c r="D515" s="281">
        <v>0.95883534</v>
      </c>
      <c r="E515" s="282">
        <v>0.040740740740740744</v>
      </c>
      <c r="G515" s="59">
        <v>4.0</v>
      </c>
      <c r="H515" s="46">
        <v>4.0</v>
      </c>
      <c r="I515" s="253">
        <v>2.0E-5</v>
      </c>
      <c r="J515" s="281">
        <v>0.98395722</v>
      </c>
      <c r="K515" s="282">
        <v>0.041631944444444444</v>
      </c>
    </row>
    <row r="516">
      <c r="A516" s="59">
        <v>5.0</v>
      </c>
      <c r="B516" s="46">
        <v>4.0</v>
      </c>
      <c r="C516" s="253">
        <v>2.0E-5</v>
      </c>
      <c r="D516" s="281">
        <v>0.97088353</v>
      </c>
      <c r="E516" s="282">
        <v>0.04057870370370371</v>
      </c>
      <c r="G516" s="59">
        <v>5.0</v>
      </c>
      <c r="H516" s="46">
        <v>4.0</v>
      </c>
      <c r="I516" s="253">
        <v>2.0E-5</v>
      </c>
      <c r="J516" s="281">
        <v>0.98841355</v>
      </c>
      <c r="K516" s="282">
        <v>0.04212962962962963</v>
      </c>
    </row>
    <row r="517">
      <c r="A517" s="59">
        <v>6.0</v>
      </c>
      <c r="B517" s="46">
        <v>4.0</v>
      </c>
      <c r="C517" s="253">
        <v>2.0E-5</v>
      </c>
      <c r="D517" s="281">
        <v>0.97389558</v>
      </c>
      <c r="E517" s="282">
        <v>0.03849537037037037</v>
      </c>
      <c r="G517" s="59">
        <v>6.0</v>
      </c>
      <c r="H517" s="46">
        <v>4.0</v>
      </c>
      <c r="I517" s="253">
        <v>2.0E-5</v>
      </c>
      <c r="J517" s="281">
        <v>0.98841355</v>
      </c>
      <c r="K517" s="282">
        <v>0.042118055555555554</v>
      </c>
    </row>
    <row r="518">
      <c r="A518" s="59">
        <v>7.0</v>
      </c>
      <c r="B518" s="46">
        <v>4.0</v>
      </c>
      <c r="C518" s="253">
        <v>2.0E-5</v>
      </c>
      <c r="D518" s="281">
        <v>0.98192771</v>
      </c>
      <c r="E518" s="282">
        <v>0.03846064814814815</v>
      </c>
      <c r="G518" s="59">
        <v>7.0</v>
      </c>
      <c r="H518" s="46">
        <v>4.0</v>
      </c>
      <c r="I518" s="253">
        <v>2.0E-5</v>
      </c>
      <c r="J518" s="281">
        <v>0.98796791</v>
      </c>
      <c r="K518" s="282">
        <v>0.042222222222222223</v>
      </c>
    </row>
    <row r="519">
      <c r="A519" s="59">
        <v>8.0</v>
      </c>
      <c r="B519" s="46">
        <v>4.0</v>
      </c>
      <c r="C519" s="253">
        <v>2.0E-5</v>
      </c>
      <c r="D519" s="281">
        <v>0.94477912</v>
      </c>
      <c r="E519" s="282">
        <v>0.03863425925925926</v>
      </c>
      <c r="G519" s="59">
        <v>8.0</v>
      </c>
      <c r="H519" s="46">
        <v>4.0</v>
      </c>
      <c r="I519" s="253">
        <v>2.0E-5</v>
      </c>
      <c r="J519" s="281">
        <v>0.98796791</v>
      </c>
      <c r="K519" s="282">
        <v>0.042847222222222224</v>
      </c>
    </row>
    <row r="520">
      <c r="A520" s="59">
        <v>9.0</v>
      </c>
      <c r="B520" s="46">
        <v>4.0</v>
      </c>
      <c r="C520" s="253">
        <v>2.0E-5</v>
      </c>
      <c r="D520" s="281">
        <v>0.98092369</v>
      </c>
      <c r="E520" s="282">
        <v>0.03824074074074074</v>
      </c>
      <c r="G520" s="59">
        <v>9.0</v>
      </c>
      <c r="H520" s="46">
        <v>4.0</v>
      </c>
      <c r="I520" s="253">
        <v>2.0E-5</v>
      </c>
      <c r="J520" s="281">
        <v>0.98752228</v>
      </c>
      <c r="K520" s="282">
        <v>0.04292824074074074</v>
      </c>
    </row>
    <row r="521">
      <c r="A521" s="69">
        <v>10.0</v>
      </c>
      <c r="B521" s="44">
        <v>4.0</v>
      </c>
      <c r="C521" s="256">
        <v>2.0E-5</v>
      </c>
      <c r="D521" s="283">
        <v>0.96184739</v>
      </c>
      <c r="E521" s="284">
        <v>0.03829861111111111</v>
      </c>
      <c r="G521" s="69">
        <v>10.0</v>
      </c>
      <c r="H521" s="44">
        <v>4.0</v>
      </c>
      <c r="I521" s="256">
        <v>2.0E-5</v>
      </c>
      <c r="J521" s="283">
        <v>0.99108734</v>
      </c>
      <c r="K521" s="284">
        <v>0.04346064814814815</v>
      </c>
    </row>
    <row r="522">
      <c r="A522" s="242">
        <v>1.0</v>
      </c>
      <c r="B522" s="39">
        <v>4.0</v>
      </c>
      <c r="C522" s="243">
        <v>3.0E-5</v>
      </c>
      <c r="D522" s="281">
        <v>0.5</v>
      </c>
      <c r="E522" s="280">
        <v>0.03881944444444444</v>
      </c>
      <c r="G522" s="242">
        <v>1.0</v>
      </c>
      <c r="H522" s="39">
        <v>4.0</v>
      </c>
      <c r="I522" s="243">
        <v>3.0E-5</v>
      </c>
      <c r="J522" s="281">
        <v>0.5</v>
      </c>
      <c r="K522" s="280">
        <v>0.05586805555555555</v>
      </c>
    </row>
    <row r="523">
      <c r="A523" s="59">
        <v>2.0</v>
      </c>
      <c r="B523" s="46">
        <v>4.0</v>
      </c>
      <c r="C523" s="253">
        <v>3.0E-5</v>
      </c>
      <c r="D523" s="281">
        <v>0.89658635</v>
      </c>
      <c r="E523" s="282">
        <v>0.03851851851851852</v>
      </c>
      <c r="G523" s="59">
        <v>2.0</v>
      </c>
      <c r="H523" s="46">
        <v>4.0</v>
      </c>
      <c r="I523" s="253">
        <v>3.0E-5</v>
      </c>
      <c r="J523" s="281">
        <v>0.5</v>
      </c>
      <c r="K523" s="282">
        <v>0.05630787037037037</v>
      </c>
    </row>
    <row r="524">
      <c r="A524" s="59">
        <v>3.0</v>
      </c>
      <c r="B524" s="46">
        <v>4.0</v>
      </c>
      <c r="C524" s="253">
        <v>3.0E-5</v>
      </c>
      <c r="D524" s="281">
        <v>0.91064257</v>
      </c>
      <c r="E524" s="282">
        <v>0.03875</v>
      </c>
      <c r="G524" s="59">
        <v>3.0</v>
      </c>
      <c r="H524" s="46">
        <v>4.0</v>
      </c>
      <c r="I524" s="253">
        <v>3.0E-5</v>
      </c>
      <c r="J524" s="281">
        <v>0.5</v>
      </c>
      <c r="K524" s="282">
        <v>0.06467592592592593</v>
      </c>
    </row>
    <row r="525">
      <c r="A525" s="59">
        <v>4.0</v>
      </c>
      <c r="B525" s="46">
        <v>4.0</v>
      </c>
      <c r="C525" s="253">
        <v>3.0E-5</v>
      </c>
      <c r="D525" s="281">
        <v>0.96787149</v>
      </c>
      <c r="E525" s="282">
        <v>0.03841435185185185</v>
      </c>
      <c r="G525" s="59">
        <v>4.0</v>
      </c>
      <c r="H525" s="46">
        <v>4.0</v>
      </c>
      <c r="I525" s="253">
        <v>3.0E-5</v>
      </c>
      <c r="J525" s="281">
        <v>0.5</v>
      </c>
      <c r="K525" s="282">
        <v>0.06366898148148148</v>
      </c>
    </row>
    <row r="526">
      <c r="A526" s="59">
        <v>5.0</v>
      </c>
      <c r="B526" s="46">
        <v>4.0</v>
      </c>
      <c r="C526" s="253">
        <v>3.0E-5</v>
      </c>
      <c r="D526" s="281">
        <v>0.5</v>
      </c>
      <c r="E526" s="282">
        <v>0.03886574074074074</v>
      </c>
      <c r="G526" s="59">
        <v>5.0</v>
      </c>
      <c r="H526" s="46">
        <v>4.0</v>
      </c>
      <c r="I526" s="253">
        <v>3.0E-5</v>
      </c>
      <c r="J526" s="281">
        <v>0.5</v>
      </c>
      <c r="K526" s="282">
        <v>0.06372685185185185</v>
      </c>
    </row>
    <row r="527">
      <c r="A527" s="59">
        <v>6.0</v>
      </c>
      <c r="B527" s="46">
        <v>4.0</v>
      </c>
      <c r="C527" s="253">
        <v>3.0E-5</v>
      </c>
      <c r="D527" s="281">
        <v>0.5</v>
      </c>
      <c r="E527" s="282">
        <v>0.038842592592592595</v>
      </c>
      <c r="G527" s="59">
        <v>6.0</v>
      </c>
      <c r="H527" s="46">
        <v>4.0</v>
      </c>
      <c r="I527" s="253">
        <v>3.0E-5</v>
      </c>
      <c r="J527" s="281">
        <v>0.98841355</v>
      </c>
      <c r="K527" s="282">
        <v>0.06324074074074074</v>
      </c>
    </row>
    <row r="528">
      <c r="A528" s="59">
        <v>7.0</v>
      </c>
      <c r="B528" s="46">
        <v>4.0</v>
      </c>
      <c r="C528" s="253">
        <v>3.0E-5</v>
      </c>
      <c r="D528" s="281">
        <v>0.5</v>
      </c>
      <c r="E528" s="282">
        <v>0.038969907407407404</v>
      </c>
      <c r="G528" s="59">
        <v>7.0</v>
      </c>
      <c r="H528" s="46">
        <v>4.0</v>
      </c>
      <c r="I528" s="253">
        <v>3.0E-5</v>
      </c>
      <c r="J528" s="281">
        <v>0.5</v>
      </c>
      <c r="K528" s="282">
        <v>0.06420138888888889</v>
      </c>
    </row>
    <row r="529">
      <c r="A529" s="59">
        <v>8.0</v>
      </c>
      <c r="B529" s="46">
        <v>4.0</v>
      </c>
      <c r="C529" s="253">
        <v>3.0E-5</v>
      </c>
      <c r="D529" s="281">
        <v>0.5</v>
      </c>
      <c r="E529" s="282">
        <v>0.0390625</v>
      </c>
      <c r="G529" s="59">
        <v>8.0</v>
      </c>
      <c r="H529" s="46">
        <v>4.0</v>
      </c>
      <c r="I529" s="253">
        <v>3.0E-5</v>
      </c>
      <c r="J529" s="281">
        <v>0.5</v>
      </c>
      <c r="K529" s="282">
        <v>0.06565972222222222</v>
      </c>
    </row>
    <row r="530">
      <c r="A530" s="59">
        <v>9.0</v>
      </c>
      <c r="B530" s="46">
        <v>4.0</v>
      </c>
      <c r="C530" s="253">
        <v>3.0E-5</v>
      </c>
      <c r="D530" s="281">
        <v>0.5</v>
      </c>
      <c r="E530" s="282">
        <v>0.03916666666666667</v>
      </c>
      <c r="G530" s="59">
        <v>9.0</v>
      </c>
      <c r="H530" s="46">
        <v>4.0</v>
      </c>
      <c r="I530" s="253">
        <v>3.0E-5</v>
      </c>
      <c r="J530" s="281">
        <v>0.9728164</v>
      </c>
      <c r="K530" s="282">
        <v>0.05479166666666667</v>
      </c>
    </row>
    <row r="531">
      <c r="A531" s="69">
        <v>10.0</v>
      </c>
      <c r="B531" s="44">
        <v>4.0</v>
      </c>
      <c r="C531" s="256">
        <v>3.0E-5</v>
      </c>
      <c r="D531" s="281">
        <v>0.97389558</v>
      </c>
      <c r="E531" s="284">
        <v>0.03837962962962963</v>
      </c>
      <c r="G531" s="69">
        <v>10.0</v>
      </c>
      <c r="H531" s="44">
        <v>4.0</v>
      </c>
      <c r="I531" s="256">
        <v>3.0E-5</v>
      </c>
      <c r="J531" s="283">
        <v>0.5</v>
      </c>
      <c r="K531" s="284">
        <v>0.05606481481481482</v>
      </c>
    </row>
    <row r="532">
      <c r="A532" s="242">
        <v>1.0</v>
      </c>
      <c r="B532" s="39">
        <v>4.0</v>
      </c>
      <c r="C532" s="243">
        <v>4.0E-5</v>
      </c>
      <c r="D532" s="279">
        <v>0.5</v>
      </c>
      <c r="E532" s="280">
        <v>0.03892361111111111</v>
      </c>
      <c r="G532" s="242">
        <v>1.0</v>
      </c>
      <c r="H532" s="39">
        <v>4.0</v>
      </c>
      <c r="I532" s="243">
        <v>4.0E-5</v>
      </c>
      <c r="J532" s="281">
        <v>0.5</v>
      </c>
      <c r="K532" s="280">
        <v>0.04142361111111111</v>
      </c>
    </row>
    <row r="533">
      <c r="A533" s="59">
        <v>2.0</v>
      </c>
      <c r="B533" s="46">
        <v>4.0</v>
      </c>
      <c r="C533" s="253">
        <v>4.0E-5</v>
      </c>
      <c r="D533" s="281">
        <v>0.5</v>
      </c>
      <c r="E533" s="282">
        <v>0.039074074074074074</v>
      </c>
      <c r="G533" s="59">
        <v>2.0</v>
      </c>
      <c r="H533" s="46">
        <v>4.0</v>
      </c>
      <c r="I533" s="253">
        <v>4.0E-5</v>
      </c>
      <c r="J533" s="281">
        <v>0.5</v>
      </c>
      <c r="K533" s="282">
        <v>0.041261574074074076</v>
      </c>
    </row>
    <row r="534">
      <c r="A534" s="59">
        <v>3.0</v>
      </c>
      <c r="B534" s="46">
        <v>4.0</v>
      </c>
      <c r="C534" s="253">
        <v>4.0E-5</v>
      </c>
      <c r="D534" s="281">
        <v>0.5</v>
      </c>
      <c r="E534" s="282">
        <v>0.03916666666666667</v>
      </c>
      <c r="G534" s="59">
        <v>3.0</v>
      </c>
      <c r="H534" s="46">
        <v>4.0</v>
      </c>
      <c r="I534" s="253">
        <v>4.0E-5</v>
      </c>
      <c r="J534" s="281">
        <v>0.5</v>
      </c>
      <c r="K534" s="282">
        <v>0.0418287037037037</v>
      </c>
    </row>
    <row r="535">
      <c r="A535" s="59">
        <v>4.0</v>
      </c>
      <c r="B535" s="46">
        <v>4.0</v>
      </c>
      <c r="C535" s="253">
        <v>4.0E-5</v>
      </c>
      <c r="D535" s="281">
        <v>0.5</v>
      </c>
      <c r="E535" s="282">
        <v>0.03930555555555556</v>
      </c>
      <c r="G535" s="59">
        <v>4.0</v>
      </c>
      <c r="H535" s="46">
        <v>4.0</v>
      </c>
      <c r="I535" s="253">
        <v>4.0E-5</v>
      </c>
      <c r="J535" s="281">
        <v>0.5</v>
      </c>
      <c r="K535" s="282">
        <v>0.04206018518518519</v>
      </c>
    </row>
    <row r="536">
      <c r="A536" s="59">
        <v>5.0</v>
      </c>
      <c r="B536" s="46">
        <v>4.0</v>
      </c>
      <c r="C536" s="253">
        <v>4.0E-5</v>
      </c>
      <c r="D536" s="281">
        <v>0.5</v>
      </c>
      <c r="E536" s="282">
        <v>0.039016203703703706</v>
      </c>
      <c r="G536" s="59">
        <v>5.0</v>
      </c>
      <c r="H536" s="46">
        <v>4.0</v>
      </c>
      <c r="I536" s="253">
        <v>4.0E-5</v>
      </c>
      <c r="J536" s="281">
        <v>0.5</v>
      </c>
      <c r="K536" s="282">
        <v>0.04248842592592592</v>
      </c>
    </row>
    <row r="537">
      <c r="A537" s="59">
        <v>6.0</v>
      </c>
      <c r="B537" s="46">
        <v>4.0</v>
      </c>
      <c r="C537" s="253">
        <v>4.0E-5</v>
      </c>
      <c r="D537" s="281">
        <v>0.5</v>
      </c>
      <c r="E537" s="282">
        <v>0.039386574074074074</v>
      </c>
      <c r="G537" s="59">
        <v>6.0</v>
      </c>
      <c r="H537" s="46">
        <v>4.0</v>
      </c>
      <c r="I537" s="253">
        <v>4.0E-5</v>
      </c>
      <c r="J537" s="281">
        <v>0.5</v>
      </c>
      <c r="K537" s="282">
        <v>0.04228009259259259</v>
      </c>
    </row>
    <row r="538">
      <c r="A538" s="59">
        <v>7.0</v>
      </c>
      <c r="B538" s="46">
        <v>4.0</v>
      </c>
      <c r="C538" s="253">
        <v>4.0E-5</v>
      </c>
      <c r="D538" s="281">
        <v>0.5</v>
      </c>
      <c r="E538" s="282">
        <v>0.03925925925925926</v>
      </c>
      <c r="G538" s="59">
        <v>7.0</v>
      </c>
      <c r="H538" s="46">
        <v>4.0</v>
      </c>
      <c r="I538" s="253">
        <v>4.0E-5</v>
      </c>
      <c r="J538" s="281">
        <v>0.5</v>
      </c>
      <c r="K538" s="282">
        <v>0.0427662037037037</v>
      </c>
    </row>
    <row r="539">
      <c r="A539" s="59">
        <v>8.0</v>
      </c>
      <c r="B539" s="46">
        <v>4.0</v>
      </c>
      <c r="C539" s="253">
        <v>4.0E-5</v>
      </c>
      <c r="D539" s="281">
        <v>0.5</v>
      </c>
      <c r="E539" s="282">
        <v>0.039189814814814816</v>
      </c>
      <c r="G539" s="59">
        <v>8.0</v>
      </c>
      <c r="H539" s="46">
        <v>4.0</v>
      </c>
      <c r="I539" s="253">
        <v>4.0E-5</v>
      </c>
      <c r="J539" s="281">
        <v>0.5</v>
      </c>
      <c r="K539" s="282">
        <v>0.04271990740740741</v>
      </c>
    </row>
    <row r="540">
      <c r="A540" s="59">
        <v>9.0</v>
      </c>
      <c r="B540" s="46">
        <v>4.0</v>
      </c>
      <c r="C540" s="253">
        <v>4.0E-5</v>
      </c>
      <c r="D540" s="281">
        <v>0.5</v>
      </c>
      <c r="E540" s="282">
        <v>0.03921296296296296</v>
      </c>
      <c r="G540" s="59">
        <v>9.0</v>
      </c>
      <c r="H540" s="46">
        <v>4.0</v>
      </c>
      <c r="I540" s="253">
        <v>4.0E-5</v>
      </c>
      <c r="J540" s="281">
        <v>0.5</v>
      </c>
      <c r="K540" s="282">
        <v>0.04363425925925926</v>
      </c>
    </row>
    <row r="541">
      <c r="A541" s="59">
        <v>10.0</v>
      </c>
      <c r="B541" s="46">
        <v>4.0</v>
      </c>
      <c r="C541" s="253">
        <v>4.0E-5</v>
      </c>
      <c r="D541" s="281">
        <v>0.5</v>
      </c>
      <c r="E541" s="282">
        <v>0.03927083333333333</v>
      </c>
      <c r="G541" s="69">
        <v>10.0</v>
      </c>
      <c r="H541" s="44">
        <v>4.0</v>
      </c>
      <c r="I541" s="256">
        <v>4.0E-5</v>
      </c>
      <c r="J541" s="281">
        <v>0.5</v>
      </c>
      <c r="K541" s="284">
        <v>0.04342592592592592</v>
      </c>
    </row>
    <row r="542">
      <c r="A542" s="242">
        <v>1.0</v>
      </c>
      <c r="B542" s="39">
        <v>4.0</v>
      </c>
      <c r="C542" s="243">
        <v>5.0E-5</v>
      </c>
      <c r="D542" s="279">
        <v>0.5</v>
      </c>
      <c r="E542" s="280">
        <v>0.03883101851851852</v>
      </c>
      <c r="G542" s="242">
        <v>1.0</v>
      </c>
      <c r="H542" s="39">
        <v>4.0</v>
      </c>
      <c r="I542" s="243">
        <v>5.0E-5</v>
      </c>
      <c r="J542" s="279">
        <v>0.5</v>
      </c>
      <c r="K542" s="280">
        <v>0.03986111111111111</v>
      </c>
    </row>
    <row r="543">
      <c r="A543" s="59">
        <v>2.0</v>
      </c>
      <c r="B543" s="46">
        <v>4.0</v>
      </c>
      <c r="C543" s="253">
        <v>5.0E-5</v>
      </c>
      <c r="D543" s="281">
        <v>0.5</v>
      </c>
      <c r="E543" s="282">
        <v>0.03883101851851852</v>
      </c>
      <c r="G543" s="59">
        <v>2.0</v>
      </c>
      <c r="H543" s="46">
        <v>4.0</v>
      </c>
      <c r="I543" s="253">
        <v>5.0E-5</v>
      </c>
      <c r="J543" s="281">
        <v>0.5</v>
      </c>
      <c r="K543" s="282">
        <v>0.039456018518518515</v>
      </c>
    </row>
    <row r="544">
      <c r="A544" s="59">
        <v>3.0</v>
      </c>
      <c r="B544" s="46">
        <v>4.0</v>
      </c>
      <c r="C544" s="253">
        <v>5.0E-5</v>
      </c>
      <c r="D544" s="281">
        <v>0.5</v>
      </c>
      <c r="E544" s="282">
        <v>0.03886574074074074</v>
      </c>
      <c r="G544" s="59">
        <v>3.0</v>
      </c>
      <c r="H544" s="46">
        <v>4.0</v>
      </c>
      <c r="I544" s="253">
        <v>5.0E-5</v>
      </c>
      <c r="J544" s="281">
        <v>0.5</v>
      </c>
      <c r="K544" s="282">
        <v>0.05613425925925926</v>
      </c>
    </row>
    <row r="545">
      <c r="A545" s="59">
        <v>4.0</v>
      </c>
      <c r="B545" s="46">
        <v>4.0</v>
      </c>
      <c r="C545" s="253">
        <v>5.0E-5</v>
      </c>
      <c r="D545" s="281">
        <v>0.5</v>
      </c>
      <c r="E545" s="282">
        <v>0.03892361111111111</v>
      </c>
      <c r="G545" s="59">
        <v>4.0</v>
      </c>
      <c r="H545" s="46">
        <v>4.0</v>
      </c>
      <c r="I545" s="253">
        <v>5.0E-5</v>
      </c>
      <c r="J545" s="281">
        <v>0.5</v>
      </c>
      <c r="K545" s="282">
        <v>0.05641203703703704</v>
      </c>
    </row>
    <row r="546">
      <c r="A546" s="59">
        <v>5.0</v>
      </c>
      <c r="B546" s="46">
        <v>4.0</v>
      </c>
      <c r="C546" s="253">
        <v>5.0E-5</v>
      </c>
      <c r="D546" s="281">
        <v>0.5</v>
      </c>
      <c r="E546" s="282">
        <v>0.03894675925925926</v>
      </c>
      <c r="G546" s="59">
        <v>5.0</v>
      </c>
      <c r="H546" s="46">
        <v>4.0</v>
      </c>
      <c r="I546" s="253">
        <v>5.0E-5</v>
      </c>
      <c r="J546" s="281">
        <v>0.5</v>
      </c>
      <c r="K546" s="282">
        <v>0.05664351851851852</v>
      </c>
    </row>
    <row r="547">
      <c r="A547" s="59">
        <v>6.0</v>
      </c>
      <c r="B547" s="46">
        <v>4.0</v>
      </c>
      <c r="C547" s="253">
        <v>5.0E-5</v>
      </c>
      <c r="D547" s="281">
        <v>0.5</v>
      </c>
      <c r="E547" s="282">
        <v>0.03900462962962963</v>
      </c>
      <c r="G547" s="59">
        <v>6.0</v>
      </c>
      <c r="H547" s="46">
        <v>4.0</v>
      </c>
      <c r="I547" s="253">
        <v>5.0E-5</v>
      </c>
      <c r="J547" s="281">
        <v>0.5</v>
      </c>
      <c r="K547" s="282">
        <v>0.056875</v>
      </c>
    </row>
    <row r="548">
      <c r="A548" s="59">
        <v>7.0</v>
      </c>
      <c r="B548" s="46">
        <v>4.0</v>
      </c>
      <c r="C548" s="253">
        <v>5.0E-5</v>
      </c>
      <c r="D548" s="281">
        <v>0.5</v>
      </c>
      <c r="E548" s="282">
        <v>0.03900462962962963</v>
      </c>
      <c r="G548" s="59">
        <v>7.0</v>
      </c>
      <c r="H548" s="46">
        <v>4.0</v>
      </c>
      <c r="I548" s="253">
        <v>5.0E-5</v>
      </c>
      <c r="J548" s="281">
        <v>0.5</v>
      </c>
      <c r="K548" s="282">
        <v>0.05728009259259259</v>
      </c>
    </row>
    <row r="549">
      <c r="A549" s="59">
        <v>8.0</v>
      </c>
      <c r="B549" s="46">
        <v>4.0</v>
      </c>
      <c r="C549" s="253">
        <v>5.0E-5</v>
      </c>
      <c r="D549" s="281">
        <v>0.5</v>
      </c>
      <c r="E549" s="282">
        <v>0.03909722222222222</v>
      </c>
      <c r="G549" s="59">
        <v>8.0</v>
      </c>
      <c r="H549" s="46">
        <v>4.0</v>
      </c>
      <c r="I549" s="253">
        <v>5.0E-5</v>
      </c>
      <c r="J549" s="281">
        <v>0.5</v>
      </c>
      <c r="K549" s="282">
        <v>0.05728009259259259</v>
      </c>
    </row>
    <row r="550">
      <c r="A550" s="59">
        <v>9.0</v>
      </c>
      <c r="B550" s="46">
        <v>4.0</v>
      </c>
      <c r="C550" s="253">
        <v>5.0E-5</v>
      </c>
      <c r="D550" s="281">
        <v>0.5</v>
      </c>
      <c r="E550" s="282">
        <v>0.03914351851851852</v>
      </c>
      <c r="G550" s="59">
        <v>9.0</v>
      </c>
      <c r="H550" s="46">
        <v>4.0</v>
      </c>
      <c r="I550" s="253">
        <v>5.0E-5</v>
      </c>
      <c r="J550" s="281">
        <v>0.5</v>
      </c>
      <c r="K550" s="282">
        <v>0.05721064814814815</v>
      </c>
    </row>
    <row r="551">
      <c r="A551" s="69">
        <v>10.0</v>
      </c>
      <c r="B551" s="44">
        <v>4.0</v>
      </c>
      <c r="C551" s="256">
        <v>5.0E-5</v>
      </c>
      <c r="D551" s="283">
        <v>0.5</v>
      </c>
      <c r="E551" s="284">
        <v>0.039375</v>
      </c>
      <c r="G551" s="69">
        <v>10.0</v>
      </c>
      <c r="H551" s="44">
        <v>4.0</v>
      </c>
      <c r="I551" s="256">
        <v>5.0E-5</v>
      </c>
      <c r="J551" s="283">
        <v>0.5</v>
      </c>
      <c r="K551" s="284">
        <v>0.05619212962962963</v>
      </c>
    </row>
    <row r="552">
      <c r="A552" s="7" t="s">
        <v>148</v>
      </c>
      <c r="B552" s="285"/>
      <c r="C552" s="285"/>
      <c r="D552" s="285"/>
      <c r="E552" s="286">
        <f>SUM(E402:E551)</f>
        <v>3.131446759</v>
      </c>
      <c r="G552" s="7" t="s">
        <v>148</v>
      </c>
      <c r="H552" s="285"/>
      <c r="I552" s="285"/>
      <c r="J552" s="285"/>
      <c r="K552" s="286">
        <f>SUM(K402:K551)</f>
        <v>5.782337963</v>
      </c>
    </row>
  </sheetData>
  <mergeCells count="25">
    <mergeCell ref="E5:F5"/>
    <mergeCell ref="K9:M9"/>
    <mergeCell ref="A10:C10"/>
    <mergeCell ref="A16:G16"/>
    <mergeCell ref="A18:A20"/>
    <mergeCell ref="A21:A23"/>
    <mergeCell ref="A27:D27"/>
    <mergeCell ref="G27:J27"/>
    <mergeCell ref="A48:E48"/>
    <mergeCell ref="G48:K48"/>
    <mergeCell ref="A205:D205"/>
    <mergeCell ref="G205:J205"/>
    <mergeCell ref="A224:E224"/>
    <mergeCell ref="G224:K224"/>
    <mergeCell ref="A380:D380"/>
    <mergeCell ref="G380:J380"/>
    <mergeCell ref="A400:E400"/>
    <mergeCell ref="G400:K400"/>
    <mergeCell ref="A2:C2"/>
    <mergeCell ref="E2:G2"/>
    <mergeCell ref="A3:B3"/>
    <mergeCell ref="E3:F3"/>
    <mergeCell ref="A4:B4"/>
    <mergeCell ref="E4:F4"/>
    <mergeCell ref="A5:B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3" width="16.29"/>
    <col customWidth="1" min="4" max="4" width="15.57"/>
  </cols>
  <sheetData>
    <row r="1">
      <c r="A1" s="78" t="s">
        <v>49</v>
      </c>
      <c r="B1" s="4"/>
      <c r="C1" s="5"/>
      <c r="D1" s="12"/>
      <c r="E1" s="78" t="s">
        <v>124</v>
      </c>
      <c r="F1" s="4"/>
      <c r="G1" s="5"/>
    </row>
    <row r="2">
      <c r="A2" s="78" t="s">
        <v>51</v>
      </c>
      <c r="B2" s="5"/>
      <c r="C2" s="79">
        <v>4980.0</v>
      </c>
      <c r="D2" s="12"/>
      <c r="E2" s="78" t="s">
        <v>51</v>
      </c>
      <c r="F2" s="5"/>
      <c r="G2" s="80">
        <v>11220.0</v>
      </c>
    </row>
    <row r="3">
      <c r="A3" s="1" t="s">
        <v>157</v>
      </c>
      <c r="B3" s="308"/>
      <c r="C3" s="308"/>
      <c r="D3" s="308"/>
    </row>
    <row r="4">
      <c r="A4" s="308" t="s">
        <v>158</v>
      </c>
      <c r="D4" s="308"/>
    </row>
    <row r="5">
      <c r="A5" s="213" t="s">
        <v>159</v>
      </c>
      <c r="B5" s="213" t="s">
        <v>160</v>
      </c>
      <c r="C5" s="309" t="s">
        <v>6</v>
      </c>
      <c r="D5" s="310"/>
      <c r="E5" s="46" t="s">
        <v>161</v>
      </c>
    </row>
    <row r="6">
      <c r="A6" s="311" t="s">
        <v>7</v>
      </c>
      <c r="B6" s="312" t="s">
        <v>8</v>
      </c>
      <c r="C6" s="313">
        <v>0.52508913</v>
      </c>
      <c r="D6" s="314"/>
      <c r="E6" s="46" t="s">
        <v>162</v>
      </c>
    </row>
    <row r="7">
      <c r="A7" s="312" t="s">
        <v>8</v>
      </c>
      <c r="B7" s="311" t="s">
        <v>7</v>
      </c>
      <c r="C7" s="315">
        <v>0.70823293</v>
      </c>
      <c r="D7" s="316"/>
    </row>
  </sheetData>
  <mergeCells count="5">
    <mergeCell ref="A1:C1"/>
    <mergeCell ref="E1:G1"/>
    <mergeCell ref="A2:B2"/>
    <mergeCell ref="E2:F2"/>
    <mergeCell ref="A4:C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20.29"/>
  </cols>
  <sheetData>
    <row r="1">
      <c r="A1" s="317" t="s">
        <v>163</v>
      </c>
      <c r="B1" s="318"/>
      <c r="C1" s="318"/>
      <c r="D1" s="318"/>
      <c r="E1" s="318"/>
      <c r="F1" s="318"/>
      <c r="G1" s="318"/>
      <c r="H1" s="318"/>
      <c r="I1" s="318"/>
      <c r="J1" s="318"/>
    </row>
    <row r="2">
      <c r="A2" s="317" t="s">
        <v>164</v>
      </c>
      <c r="B2" s="317" t="s">
        <v>165</v>
      </c>
      <c r="C2" s="318"/>
      <c r="D2" s="318"/>
      <c r="E2" s="318"/>
      <c r="F2" s="318"/>
      <c r="G2" s="318"/>
      <c r="H2" s="318"/>
      <c r="I2" s="318"/>
      <c r="J2" s="318"/>
    </row>
    <row r="3">
      <c r="A3" s="319" t="s">
        <v>166</v>
      </c>
      <c r="B3" s="319" t="s">
        <v>167</v>
      </c>
      <c r="C3" s="318"/>
      <c r="D3" s="318"/>
      <c r="E3" s="318"/>
      <c r="F3" s="318"/>
      <c r="G3" s="318"/>
      <c r="H3" s="318"/>
      <c r="I3" s="318"/>
      <c r="J3" s="318"/>
    </row>
    <row r="4">
      <c r="A4" s="317" t="s">
        <v>168</v>
      </c>
      <c r="B4" s="318"/>
      <c r="C4" s="318"/>
      <c r="D4" s="318"/>
      <c r="E4" s="318"/>
      <c r="F4" s="318"/>
      <c r="G4" s="318"/>
      <c r="H4" s="318"/>
      <c r="I4" s="318"/>
      <c r="J4" s="318"/>
    </row>
    <row r="5">
      <c r="A5" s="317" t="s">
        <v>169</v>
      </c>
      <c r="B5" s="317" t="s">
        <v>170</v>
      </c>
      <c r="C5" s="318"/>
      <c r="D5" s="318"/>
      <c r="E5" s="318"/>
      <c r="F5" s="318"/>
      <c r="G5" s="318"/>
      <c r="H5" s="318"/>
      <c r="I5" s="318"/>
      <c r="J5" s="318"/>
    </row>
    <row r="6">
      <c r="A6" s="319" t="s">
        <v>171</v>
      </c>
      <c r="B6" s="319" t="s">
        <v>172</v>
      </c>
      <c r="C6" s="318"/>
      <c r="D6" s="318"/>
      <c r="E6" s="317" t="s">
        <v>173</v>
      </c>
      <c r="F6" s="320"/>
      <c r="G6" s="320"/>
      <c r="H6" s="320"/>
      <c r="I6" s="320"/>
      <c r="J6" s="320"/>
    </row>
    <row r="7">
      <c r="A7" s="318"/>
      <c r="B7" s="318"/>
      <c r="C7" s="317" t="s">
        <v>174</v>
      </c>
      <c r="D7" s="318"/>
      <c r="E7" s="317" t="s">
        <v>175</v>
      </c>
      <c r="F7" s="317" t="s">
        <v>176</v>
      </c>
      <c r="G7" s="317" t="s">
        <v>177</v>
      </c>
      <c r="H7" s="317" t="s">
        <v>178</v>
      </c>
      <c r="I7" s="317" t="s">
        <v>179</v>
      </c>
      <c r="J7" s="317" t="s">
        <v>180</v>
      </c>
    </row>
    <row r="8">
      <c r="A8" s="318"/>
      <c r="B8" s="318"/>
      <c r="C8" s="317" t="s">
        <v>165</v>
      </c>
      <c r="D8" s="317" t="s">
        <v>169</v>
      </c>
      <c r="E8" s="317" t="s">
        <v>181</v>
      </c>
      <c r="F8" s="317" t="s">
        <v>31</v>
      </c>
      <c r="G8" s="317" t="s">
        <v>181</v>
      </c>
      <c r="H8" s="317" t="s">
        <v>181</v>
      </c>
      <c r="I8" s="317" t="s">
        <v>181</v>
      </c>
      <c r="J8" s="317" t="s">
        <v>181</v>
      </c>
    </row>
    <row r="9">
      <c r="A9" s="318"/>
      <c r="B9" s="318"/>
      <c r="C9" s="321">
        <v>0.0</v>
      </c>
      <c r="D9" s="321">
        <v>0.0</v>
      </c>
      <c r="E9" s="322">
        <v>1.0</v>
      </c>
      <c r="F9" s="322"/>
      <c r="G9" s="322">
        <v>1.0</v>
      </c>
      <c r="H9" s="322">
        <v>1.0</v>
      </c>
      <c r="I9" s="322"/>
      <c r="J9" s="322">
        <v>1.0</v>
      </c>
    </row>
    <row r="10">
      <c r="A10" s="318"/>
      <c r="B10" s="318"/>
      <c r="C10" s="321">
        <v>0.0</v>
      </c>
      <c r="D10" s="321">
        <v>1.0</v>
      </c>
      <c r="E10" s="323">
        <v>0.73269838</v>
      </c>
      <c r="F10" s="322"/>
      <c r="G10" s="322">
        <v>0.80005777</v>
      </c>
      <c r="H10" s="322">
        <v>0.86767584</v>
      </c>
      <c r="I10" s="322"/>
      <c r="J10" s="322">
        <v>0.90344328</v>
      </c>
    </row>
    <row r="11">
      <c r="A11" s="318"/>
      <c r="B11" s="318"/>
      <c r="C11" s="321">
        <v>0.0</v>
      </c>
      <c r="D11" s="321">
        <v>3.0</v>
      </c>
      <c r="E11" s="323">
        <v>0.73071998</v>
      </c>
      <c r="F11" s="322"/>
      <c r="G11" s="322">
        <v>0.78586304</v>
      </c>
      <c r="H11" s="322">
        <v>0.8569904</v>
      </c>
      <c r="I11" s="322"/>
      <c r="J11" s="322">
        <v>0.89052165</v>
      </c>
    </row>
    <row r="12">
      <c r="A12" s="318"/>
      <c r="B12" s="318"/>
      <c r="C12" s="321">
        <v>2.0</v>
      </c>
      <c r="D12" s="321">
        <v>2.0</v>
      </c>
      <c r="E12" s="322">
        <v>1.0</v>
      </c>
      <c r="F12" s="322"/>
      <c r="G12" s="322">
        <v>1.0</v>
      </c>
      <c r="H12" s="322">
        <v>1.0</v>
      </c>
      <c r="I12" s="322"/>
      <c r="J12" s="322">
        <v>1.0</v>
      </c>
    </row>
    <row r="13">
      <c r="A13" s="318"/>
      <c r="B13" s="318"/>
      <c r="C13" s="321">
        <v>2.0</v>
      </c>
      <c r="D13" s="321">
        <v>3.0</v>
      </c>
      <c r="E13" s="322">
        <v>0.74468201</v>
      </c>
      <c r="F13" s="322"/>
      <c r="G13" s="322">
        <v>0.77525073</v>
      </c>
      <c r="H13" s="322">
        <v>0.84888846</v>
      </c>
      <c r="I13" s="322"/>
      <c r="J13" s="322">
        <v>0.89559609</v>
      </c>
    </row>
    <row r="14">
      <c r="A14" s="318"/>
      <c r="B14" s="318"/>
      <c r="C14" s="321">
        <v>2.0</v>
      </c>
      <c r="D14" s="321">
        <v>1.0</v>
      </c>
      <c r="E14" s="322">
        <v>0.73744297</v>
      </c>
      <c r="F14" s="322"/>
      <c r="G14" s="322">
        <v>0.77694345</v>
      </c>
      <c r="H14" s="322">
        <v>0.85374689</v>
      </c>
      <c r="I14" s="322"/>
      <c r="J14" s="322">
        <v>0.90266979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20.86"/>
  </cols>
  <sheetData>
    <row r="1">
      <c r="A1" s="317" t="s">
        <v>163</v>
      </c>
      <c r="B1" s="318"/>
      <c r="C1" s="318"/>
      <c r="D1" s="318"/>
      <c r="E1" s="318"/>
      <c r="F1" s="318"/>
      <c r="G1" s="318"/>
      <c r="H1" s="318"/>
      <c r="I1" s="318"/>
      <c r="J1" s="318"/>
    </row>
    <row r="2">
      <c r="A2" s="317" t="s">
        <v>164</v>
      </c>
      <c r="B2" s="317" t="s">
        <v>165</v>
      </c>
      <c r="C2" s="318"/>
      <c r="D2" s="318"/>
      <c r="E2" s="318"/>
      <c r="F2" s="318"/>
      <c r="G2" s="318"/>
      <c r="H2" s="318"/>
      <c r="I2" s="318"/>
      <c r="J2" s="318"/>
    </row>
    <row r="3">
      <c r="A3" s="319" t="s">
        <v>182</v>
      </c>
      <c r="B3" s="319" t="s">
        <v>183</v>
      </c>
      <c r="C3" s="318"/>
      <c r="D3" s="318"/>
      <c r="E3" s="318"/>
      <c r="F3" s="318"/>
      <c r="G3" s="318"/>
      <c r="H3" s="318"/>
      <c r="I3" s="318"/>
      <c r="J3" s="318"/>
    </row>
    <row r="4">
      <c r="A4" s="317" t="s">
        <v>168</v>
      </c>
      <c r="B4" s="318"/>
      <c r="C4" s="318"/>
      <c r="D4" s="318"/>
      <c r="E4" s="318"/>
      <c r="F4" s="318"/>
      <c r="G4" s="318"/>
      <c r="H4" s="318"/>
      <c r="I4" s="318"/>
      <c r="J4" s="318"/>
    </row>
    <row r="5">
      <c r="A5" s="317" t="s">
        <v>169</v>
      </c>
      <c r="B5" s="317" t="s">
        <v>170</v>
      </c>
      <c r="C5" s="318"/>
      <c r="D5" s="318"/>
      <c r="E5" s="318"/>
      <c r="F5" s="318"/>
      <c r="G5" s="318"/>
      <c r="H5" s="318"/>
      <c r="I5" s="318"/>
      <c r="J5" s="318"/>
    </row>
    <row r="6">
      <c r="A6" s="319" t="s">
        <v>184</v>
      </c>
      <c r="B6" s="319" t="s">
        <v>185</v>
      </c>
      <c r="C6" s="318"/>
      <c r="D6" s="318"/>
      <c r="E6" s="317" t="s">
        <v>173</v>
      </c>
      <c r="F6" s="320"/>
      <c r="G6" s="320"/>
      <c r="H6" s="320"/>
      <c r="I6" s="320"/>
      <c r="J6" s="320"/>
    </row>
    <row r="7">
      <c r="A7" s="318"/>
      <c r="B7" s="318"/>
      <c r="C7" s="317" t="s">
        <v>174</v>
      </c>
      <c r="D7" s="318"/>
      <c r="E7" s="317" t="s">
        <v>175</v>
      </c>
      <c r="F7" s="317" t="s">
        <v>176</v>
      </c>
      <c r="G7" s="317" t="s">
        <v>177</v>
      </c>
      <c r="H7" s="317" t="s">
        <v>178</v>
      </c>
      <c r="I7" s="317" t="s">
        <v>179</v>
      </c>
      <c r="J7" s="317" t="s">
        <v>180</v>
      </c>
    </row>
    <row r="8">
      <c r="A8" s="318"/>
      <c r="B8" s="318"/>
      <c r="C8" s="317" t="s">
        <v>165</v>
      </c>
      <c r="D8" s="317" t="s">
        <v>169</v>
      </c>
      <c r="E8" s="317" t="s">
        <v>181</v>
      </c>
      <c r="F8" s="317" t="s">
        <v>31</v>
      </c>
      <c r="G8" s="317" t="s">
        <v>181</v>
      </c>
      <c r="H8" s="317" t="s">
        <v>181</v>
      </c>
      <c r="I8" s="317" t="s">
        <v>181</v>
      </c>
      <c r="J8" s="317" t="s">
        <v>181</v>
      </c>
    </row>
    <row r="9">
      <c r="A9" s="318"/>
      <c r="B9" s="318"/>
      <c r="C9" s="321">
        <v>0.0</v>
      </c>
      <c r="D9" s="321">
        <v>0.0</v>
      </c>
      <c r="E9" s="322">
        <v>1.0</v>
      </c>
      <c r="F9" s="322"/>
      <c r="G9" s="322">
        <v>1.0</v>
      </c>
      <c r="H9" s="322">
        <v>1.0</v>
      </c>
      <c r="I9" s="322"/>
      <c r="J9" s="322">
        <v>1.0</v>
      </c>
    </row>
    <row r="10">
      <c r="A10" s="318"/>
      <c r="B10" s="318"/>
      <c r="C10" s="321">
        <v>0.0</v>
      </c>
      <c r="D10" s="321">
        <v>1.0</v>
      </c>
      <c r="E10" s="323">
        <v>0.7433</v>
      </c>
      <c r="F10" s="322"/>
      <c r="G10" s="322">
        <v>0.8914</v>
      </c>
      <c r="H10" s="322">
        <v>0.9403</v>
      </c>
      <c r="I10" s="322"/>
      <c r="J10" s="322">
        <v>0.9279</v>
      </c>
      <c r="K10" s="322"/>
    </row>
    <row r="11">
      <c r="A11" s="318"/>
      <c r="B11" s="318"/>
      <c r="C11" s="321">
        <v>0.0</v>
      </c>
      <c r="D11" s="321">
        <v>3.0</v>
      </c>
      <c r="E11" s="323">
        <v>0.6783</v>
      </c>
      <c r="F11" s="322"/>
      <c r="G11" s="322">
        <v>0.7745</v>
      </c>
      <c r="H11" s="322">
        <v>0.8712</v>
      </c>
      <c r="I11" s="322"/>
      <c r="J11" s="322">
        <v>0.8854</v>
      </c>
      <c r="K11" s="322"/>
    </row>
    <row r="12">
      <c r="A12" s="318"/>
      <c r="B12" s="318"/>
      <c r="C12" s="321">
        <v>2.0</v>
      </c>
      <c r="D12" s="321">
        <v>2.0</v>
      </c>
      <c r="E12" s="322">
        <v>1.0</v>
      </c>
      <c r="F12" s="322"/>
      <c r="G12" s="322">
        <v>1.0</v>
      </c>
      <c r="H12" s="322">
        <v>1.0</v>
      </c>
      <c r="I12" s="322"/>
      <c r="J12" s="322">
        <v>1.0</v>
      </c>
      <c r="K12" s="322"/>
    </row>
    <row r="13">
      <c r="A13" s="318"/>
      <c r="B13" s="318"/>
      <c r="C13" s="321">
        <v>2.0</v>
      </c>
      <c r="D13" s="321">
        <v>3.0</v>
      </c>
      <c r="E13" s="322">
        <v>0.6468</v>
      </c>
      <c r="F13" s="322"/>
      <c r="G13" s="322">
        <v>0.7937</v>
      </c>
      <c r="H13" s="322">
        <v>0.8821</v>
      </c>
      <c r="I13" s="322"/>
      <c r="J13" s="322">
        <v>0.9078</v>
      </c>
      <c r="K13" s="322"/>
    </row>
    <row r="14">
      <c r="A14" s="318"/>
      <c r="B14" s="318"/>
      <c r="C14" s="321">
        <v>2.0</v>
      </c>
      <c r="D14" s="321">
        <v>1.0</v>
      </c>
      <c r="E14" s="322">
        <v>0.5714</v>
      </c>
      <c r="F14" s="322"/>
      <c r="G14" s="322">
        <v>0.7754</v>
      </c>
      <c r="H14" s="322">
        <v>0.8727</v>
      </c>
      <c r="I14" s="322"/>
      <c r="J14" s="322">
        <v>0.89</v>
      </c>
      <c r="K14" s="32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1.86"/>
    <col customWidth="1" min="3" max="3" width="9.57"/>
    <col customWidth="1" min="4" max="4" width="8.71"/>
    <col customWidth="1" min="5" max="5" width="20.43"/>
    <col customWidth="1" min="6" max="6" width="8.43"/>
    <col customWidth="1" min="7" max="7" width="7.14"/>
    <col customWidth="1" min="8" max="8" width="8.29"/>
    <col customWidth="1" min="9" max="9" width="10.71"/>
    <col customWidth="1" min="10" max="10" width="12.57"/>
    <col customWidth="1" min="11" max="11" width="7.14"/>
  </cols>
  <sheetData>
    <row r="1">
      <c r="A1" s="324" t="s">
        <v>186</v>
      </c>
      <c r="B1" s="324"/>
      <c r="C1" s="324"/>
      <c r="D1" s="325"/>
      <c r="E1" s="326"/>
      <c r="F1" s="324"/>
      <c r="G1" s="324"/>
      <c r="H1" s="327"/>
      <c r="I1" s="324"/>
      <c r="J1" s="325"/>
      <c r="K1" s="325"/>
      <c r="L1" s="326"/>
      <c r="M1" s="326"/>
      <c r="N1" s="318"/>
    </row>
    <row r="2">
      <c r="A2" s="328" t="s">
        <v>187</v>
      </c>
      <c r="B2" s="329"/>
      <c r="C2" s="329"/>
      <c r="D2" s="325"/>
      <c r="E2" s="324"/>
      <c r="F2" s="324"/>
      <c r="G2" s="324"/>
      <c r="H2" s="324"/>
      <c r="I2" s="324"/>
      <c r="K2" s="325"/>
      <c r="L2" s="324"/>
      <c r="M2" s="324"/>
      <c r="N2" s="319"/>
    </row>
    <row r="3">
      <c r="A3" s="329" t="s">
        <v>188</v>
      </c>
      <c r="B3" s="329"/>
      <c r="C3" s="329"/>
      <c r="D3" s="325"/>
      <c r="E3" s="324"/>
      <c r="F3" s="324"/>
      <c r="G3" s="324"/>
      <c r="H3" s="324"/>
      <c r="I3" s="324"/>
      <c r="K3" s="325"/>
      <c r="L3" s="324"/>
      <c r="M3" s="324"/>
      <c r="N3" s="319"/>
    </row>
    <row r="4">
      <c r="A4" s="329" t="s">
        <v>189</v>
      </c>
      <c r="B4" s="329"/>
      <c r="C4" s="329"/>
      <c r="D4" s="325"/>
      <c r="E4" s="324"/>
      <c r="F4" s="324"/>
      <c r="G4" s="324"/>
      <c r="H4" s="324"/>
      <c r="I4" s="324"/>
      <c r="J4" s="325"/>
      <c r="K4" s="325"/>
      <c r="L4" s="324"/>
      <c r="M4" s="324"/>
      <c r="N4" s="319"/>
    </row>
    <row r="5">
      <c r="A5" s="330" t="s">
        <v>190</v>
      </c>
      <c r="B5" s="330" t="s">
        <v>191</v>
      </c>
      <c r="C5" s="330" t="s">
        <v>192</v>
      </c>
      <c r="D5" s="330" t="s">
        <v>193</v>
      </c>
      <c r="E5" s="330"/>
      <c r="F5" s="330" t="s">
        <v>194</v>
      </c>
      <c r="G5" s="330" t="s">
        <v>195</v>
      </c>
      <c r="H5" s="330" t="s">
        <v>196</v>
      </c>
      <c r="I5" s="330" t="s">
        <v>197</v>
      </c>
      <c r="J5" s="330" t="s">
        <v>198</v>
      </c>
      <c r="K5" s="330" t="s">
        <v>199</v>
      </c>
      <c r="L5" s="330" t="s">
        <v>200</v>
      </c>
      <c r="M5" s="330" t="s">
        <v>201</v>
      </c>
      <c r="N5" s="319"/>
    </row>
    <row r="6">
      <c r="A6" s="331">
        <v>1.0</v>
      </c>
      <c r="B6" s="331" t="s">
        <v>202</v>
      </c>
      <c r="C6" s="324" t="s">
        <v>203</v>
      </c>
      <c r="D6" s="331" t="s">
        <v>204</v>
      </c>
      <c r="E6" s="331" t="s">
        <v>205</v>
      </c>
      <c r="F6" s="331" t="s">
        <v>206</v>
      </c>
      <c r="G6" s="331">
        <v>4.0</v>
      </c>
      <c r="H6" s="331" t="s">
        <v>207</v>
      </c>
      <c r="I6" s="332">
        <v>0.1</v>
      </c>
      <c r="J6" s="325"/>
      <c r="K6" s="325"/>
      <c r="L6" s="327"/>
      <c r="M6" s="333" t="s">
        <v>208</v>
      </c>
      <c r="N6" s="319"/>
    </row>
    <row r="7">
      <c r="A7" s="331">
        <v>2.0</v>
      </c>
      <c r="B7" s="331" t="s">
        <v>209</v>
      </c>
      <c r="C7" s="324" t="s">
        <v>203</v>
      </c>
      <c r="D7" s="331" t="s">
        <v>204</v>
      </c>
      <c r="E7" s="331" t="s">
        <v>205</v>
      </c>
      <c r="F7" s="331" t="s">
        <v>210</v>
      </c>
      <c r="G7" s="331">
        <v>4.0</v>
      </c>
      <c r="H7" s="331" t="s">
        <v>207</v>
      </c>
      <c r="I7" s="332">
        <v>0.1</v>
      </c>
      <c r="J7" s="325"/>
      <c r="K7" s="325"/>
      <c r="L7" s="334"/>
      <c r="M7" s="335" t="s">
        <v>211</v>
      </c>
      <c r="N7" s="319"/>
    </row>
    <row r="8">
      <c r="A8" s="331">
        <v>3.0</v>
      </c>
      <c r="B8" s="331" t="s">
        <v>212</v>
      </c>
      <c r="C8" s="324" t="s">
        <v>203</v>
      </c>
      <c r="D8" s="331" t="s">
        <v>204</v>
      </c>
      <c r="E8" s="331" t="s">
        <v>205</v>
      </c>
      <c r="F8" s="331" t="s">
        <v>213</v>
      </c>
      <c r="G8" s="331">
        <v>4.0</v>
      </c>
      <c r="H8" s="331" t="s">
        <v>207</v>
      </c>
      <c r="I8" s="332">
        <v>0.1</v>
      </c>
      <c r="J8" s="325"/>
      <c r="K8" s="325"/>
      <c r="L8" s="327"/>
      <c r="M8" s="333" t="s">
        <v>214</v>
      </c>
      <c r="N8" s="319"/>
    </row>
    <row r="9">
      <c r="A9" s="331"/>
      <c r="B9" s="331"/>
      <c r="C9" s="331"/>
      <c r="D9" s="331"/>
      <c r="E9" s="331"/>
      <c r="F9" s="331"/>
      <c r="G9" s="331"/>
      <c r="H9" s="331"/>
      <c r="I9" s="331"/>
      <c r="J9" s="325"/>
      <c r="K9" s="325"/>
      <c r="L9" s="331"/>
      <c r="M9" s="331"/>
      <c r="N9" s="319"/>
    </row>
    <row r="10">
      <c r="A10" s="331">
        <v>4.0</v>
      </c>
      <c r="B10" s="331" t="s">
        <v>215</v>
      </c>
      <c r="C10" s="324" t="s">
        <v>203</v>
      </c>
      <c r="D10" s="336" t="s">
        <v>216</v>
      </c>
      <c r="E10" s="327" t="s">
        <v>217</v>
      </c>
      <c r="F10" s="331" t="s">
        <v>206</v>
      </c>
      <c r="G10" s="331">
        <v>4.0</v>
      </c>
      <c r="H10" s="331" t="s">
        <v>207</v>
      </c>
      <c r="I10" s="332">
        <v>0.1</v>
      </c>
      <c r="J10" s="327"/>
      <c r="K10" s="325"/>
      <c r="L10" s="327"/>
      <c r="M10" s="333" t="s">
        <v>218</v>
      </c>
      <c r="N10" s="319"/>
    </row>
    <row r="11">
      <c r="A11" s="331">
        <v>5.0</v>
      </c>
      <c r="B11" s="331" t="s">
        <v>219</v>
      </c>
      <c r="C11" s="324" t="s">
        <v>203</v>
      </c>
      <c r="D11" s="336" t="s">
        <v>216</v>
      </c>
      <c r="E11" s="327" t="s">
        <v>217</v>
      </c>
      <c r="F11" s="331" t="s">
        <v>210</v>
      </c>
      <c r="G11" s="331">
        <v>4.0</v>
      </c>
      <c r="H11" s="331" t="s">
        <v>207</v>
      </c>
      <c r="I11" s="332">
        <v>0.1</v>
      </c>
      <c r="J11" s="327"/>
      <c r="K11" s="325"/>
      <c r="L11" s="327"/>
      <c r="M11" s="333" t="s">
        <v>220</v>
      </c>
      <c r="N11" s="319"/>
    </row>
    <row r="12">
      <c r="A12" s="331">
        <v>6.0</v>
      </c>
      <c r="B12" s="331" t="s">
        <v>221</v>
      </c>
      <c r="C12" s="324" t="s">
        <v>203</v>
      </c>
      <c r="D12" s="336" t="s">
        <v>216</v>
      </c>
      <c r="E12" s="327" t="s">
        <v>217</v>
      </c>
      <c r="F12" s="331" t="s">
        <v>213</v>
      </c>
      <c r="G12" s="331">
        <v>4.0</v>
      </c>
      <c r="H12" s="331" t="s">
        <v>207</v>
      </c>
      <c r="I12" s="332">
        <v>0.1</v>
      </c>
      <c r="J12" s="327"/>
      <c r="K12" s="325"/>
      <c r="L12" s="327"/>
      <c r="M12" s="333" t="s">
        <v>222</v>
      </c>
      <c r="N12" s="319"/>
    </row>
    <row r="13">
      <c r="A13" s="331"/>
      <c r="B13" s="331"/>
      <c r="C13" s="331"/>
      <c r="D13" s="331"/>
      <c r="E13" s="331"/>
      <c r="F13" s="331"/>
      <c r="G13" s="331"/>
      <c r="H13" s="331"/>
      <c r="I13" s="332"/>
      <c r="J13" s="325"/>
      <c r="K13" s="325"/>
      <c r="L13" s="334"/>
      <c r="M13" s="334"/>
      <c r="N13" s="319"/>
    </row>
    <row r="14">
      <c r="A14" s="331">
        <v>7.0</v>
      </c>
      <c r="B14" s="331" t="s">
        <v>223</v>
      </c>
      <c r="C14" s="336" t="s">
        <v>224</v>
      </c>
      <c r="D14" s="331" t="s">
        <v>204</v>
      </c>
      <c r="E14" s="331" t="s">
        <v>205</v>
      </c>
      <c r="F14" s="331" t="s">
        <v>206</v>
      </c>
      <c r="G14" s="331">
        <v>4.0</v>
      </c>
      <c r="H14" s="331" t="s">
        <v>207</v>
      </c>
      <c r="I14" s="332">
        <v>0.1</v>
      </c>
      <c r="J14" s="327"/>
      <c r="K14" s="325"/>
      <c r="L14" s="327"/>
      <c r="M14" s="333" t="s">
        <v>225</v>
      </c>
      <c r="N14" s="319"/>
    </row>
    <row r="15">
      <c r="A15" s="331">
        <v>8.0</v>
      </c>
      <c r="B15" s="331" t="s">
        <v>226</v>
      </c>
      <c r="C15" s="336" t="s">
        <v>224</v>
      </c>
      <c r="D15" s="331" t="s">
        <v>204</v>
      </c>
      <c r="E15" s="331" t="s">
        <v>205</v>
      </c>
      <c r="F15" s="331" t="s">
        <v>210</v>
      </c>
      <c r="G15" s="331">
        <v>4.0</v>
      </c>
      <c r="H15" s="331" t="s">
        <v>207</v>
      </c>
      <c r="I15" s="332">
        <v>0.1</v>
      </c>
      <c r="J15" s="327"/>
      <c r="K15" s="325"/>
      <c r="L15" s="334"/>
      <c r="M15" s="335" t="s">
        <v>227</v>
      </c>
      <c r="N15" s="319"/>
    </row>
    <row r="16">
      <c r="A16" s="331">
        <v>9.0</v>
      </c>
      <c r="B16" s="331" t="s">
        <v>228</v>
      </c>
      <c r="C16" s="336" t="s">
        <v>224</v>
      </c>
      <c r="D16" s="331" t="s">
        <v>204</v>
      </c>
      <c r="E16" s="331" t="s">
        <v>205</v>
      </c>
      <c r="F16" s="331" t="s">
        <v>213</v>
      </c>
      <c r="G16" s="331">
        <v>4.0</v>
      </c>
      <c r="H16" s="331" t="s">
        <v>207</v>
      </c>
      <c r="I16" s="332">
        <v>0.1</v>
      </c>
      <c r="J16" s="327"/>
      <c r="K16" s="325"/>
      <c r="L16" s="327"/>
      <c r="M16" s="333" t="s">
        <v>229</v>
      </c>
      <c r="N16" s="319"/>
    </row>
    <row r="17">
      <c r="A17" s="331"/>
      <c r="B17" s="331"/>
      <c r="C17" s="331"/>
      <c r="D17" s="331"/>
      <c r="E17" s="331"/>
      <c r="F17" s="331"/>
      <c r="G17" s="331"/>
      <c r="H17" s="331"/>
      <c r="I17" s="332"/>
      <c r="J17" s="325"/>
      <c r="K17" s="325"/>
      <c r="L17" s="334"/>
      <c r="M17" s="334"/>
      <c r="N17" s="319"/>
    </row>
    <row r="18">
      <c r="A18" s="331">
        <v>10.0</v>
      </c>
      <c r="B18" s="331" t="s">
        <v>230</v>
      </c>
      <c r="C18" s="336" t="s">
        <v>224</v>
      </c>
      <c r="D18" s="336" t="s">
        <v>216</v>
      </c>
      <c r="E18" s="327" t="s">
        <v>217</v>
      </c>
      <c r="F18" s="331" t="s">
        <v>206</v>
      </c>
      <c r="G18" s="331">
        <v>4.0</v>
      </c>
      <c r="H18" s="331" t="s">
        <v>207</v>
      </c>
      <c r="I18" s="332">
        <v>0.1</v>
      </c>
      <c r="J18" s="327"/>
      <c r="K18" s="325"/>
      <c r="L18" s="327"/>
      <c r="M18" s="333" t="s">
        <v>231</v>
      </c>
      <c r="N18" s="319"/>
    </row>
    <row r="19">
      <c r="A19" s="331">
        <v>11.0</v>
      </c>
      <c r="B19" s="331" t="s">
        <v>232</v>
      </c>
      <c r="C19" s="336" t="s">
        <v>224</v>
      </c>
      <c r="D19" s="336" t="s">
        <v>216</v>
      </c>
      <c r="E19" s="327" t="s">
        <v>217</v>
      </c>
      <c r="F19" s="331" t="s">
        <v>210</v>
      </c>
      <c r="G19" s="331">
        <v>4.0</v>
      </c>
      <c r="H19" s="331" t="s">
        <v>207</v>
      </c>
      <c r="I19" s="332">
        <v>0.1</v>
      </c>
      <c r="J19" s="327"/>
      <c r="K19" s="325"/>
      <c r="L19" s="327"/>
      <c r="M19" s="333" t="s">
        <v>233</v>
      </c>
      <c r="N19" s="319"/>
    </row>
    <row r="20">
      <c r="A20" s="331">
        <v>12.0</v>
      </c>
      <c r="B20" s="331" t="s">
        <v>234</v>
      </c>
      <c r="C20" s="336" t="s">
        <v>224</v>
      </c>
      <c r="D20" s="336" t="s">
        <v>216</v>
      </c>
      <c r="E20" s="327" t="s">
        <v>217</v>
      </c>
      <c r="F20" s="331" t="s">
        <v>213</v>
      </c>
      <c r="G20" s="331">
        <v>4.0</v>
      </c>
      <c r="H20" s="331" t="s">
        <v>207</v>
      </c>
      <c r="I20" s="332">
        <v>0.1</v>
      </c>
      <c r="J20" s="327"/>
      <c r="K20" s="325"/>
      <c r="L20" s="327"/>
      <c r="M20" s="333" t="s">
        <v>235</v>
      </c>
      <c r="N20" s="319"/>
    </row>
    <row r="21">
      <c r="A21" s="337"/>
      <c r="B21" s="338" t="s">
        <v>236</v>
      </c>
      <c r="C21" s="337"/>
      <c r="D21" s="337"/>
      <c r="E21" s="339"/>
      <c r="F21" s="337"/>
      <c r="G21" s="340"/>
      <c r="H21" s="339"/>
      <c r="I21" s="339"/>
      <c r="J21" s="339"/>
      <c r="K21" s="341"/>
      <c r="L21" s="341"/>
      <c r="M21" s="341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/>
    </row>
    <row r="22">
      <c r="A22" s="331">
        <v>13.0</v>
      </c>
      <c r="B22" s="331" t="s">
        <v>237</v>
      </c>
      <c r="C22" s="324" t="s">
        <v>203</v>
      </c>
      <c r="D22" s="331" t="s">
        <v>204</v>
      </c>
      <c r="E22" s="331" t="s">
        <v>205</v>
      </c>
      <c r="F22" s="331" t="s">
        <v>206</v>
      </c>
      <c r="G22" s="331">
        <v>4.0</v>
      </c>
      <c r="H22" s="331" t="s">
        <v>207</v>
      </c>
      <c r="I22" s="332">
        <v>0.1</v>
      </c>
      <c r="J22" s="327"/>
      <c r="K22" s="325"/>
      <c r="L22" s="327"/>
      <c r="M22" s="333" t="s">
        <v>238</v>
      </c>
      <c r="N22" s="319"/>
    </row>
    <row r="23">
      <c r="A23" s="331">
        <v>14.0</v>
      </c>
      <c r="B23" s="331" t="s">
        <v>239</v>
      </c>
      <c r="C23" s="324" t="s">
        <v>203</v>
      </c>
      <c r="D23" s="331" t="s">
        <v>204</v>
      </c>
      <c r="E23" s="331" t="s">
        <v>205</v>
      </c>
      <c r="F23" s="331" t="s">
        <v>210</v>
      </c>
      <c r="G23" s="331">
        <v>4.0</v>
      </c>
      <c r="H23" s="331" t="s">
        <v>207</v>
      </c>
      <c r="I23" s="332">
        <v>0.1</v>
      </c>
      <c r="J23" s="327"/>
      <c r="K23" s="325"/>
      <c r="L23" s="327"/>
      <c r="M23" s="333" t="s">
        <v>240</v>
      </c>
      <c r="N23" s="319"/>
    </row>
    <row r="24">
      <c r="A24" s="331">
        <v>15.0</v>
      </c>
      <c r="B24" s="331" t="s">
        <v>241</v>
      </c>
      <c r="C24" s="324" t="s">
        <v>203</v>
      </c>
      <c r="D24" s="331" t="s">
        <v>204</v>
      </c>
      <c r="E24" s="331" t="s">
        <v>205</v>
      </c>
      <c r="F24" s="331" t="s">
        <v>213</v>
      </c>
      <c r="G24" s="331">
        <v>4.0</v>
      </c>
      <c r="H24" s="331" t="s">
        <v>207</v>
      </c>
      <c r="I24" s="332">
        <v>0.1</v>
      </c>
      <c r="J24" s="327"/>
      <c r="K24" s="325"/>
      <c r="L24" s="327"/>
      <c r="M24" s="333" t="s">
        <v>242</v>
      </c>
    </row>
    <row r="25">
      <c r="A25" s="331"/>
      <c r="B25" s="331"/>
      <c r="C25" s="324"/>
      <c r="D25" s="331"/>
      <c r="E25" s="331"/>
      <c r="F25" s="331"/>
      <c r="G25" s="331"/>
      <c r="H25" s="331"/>
      <c r="I25" s="332"/>
      <c r="J25" s="325"/>
      <c r="K25" s="325"/>
      <c r="L25" s="327"/>
      <c r="M25" s="327"/>
      <c r="N25" s="319"/>
    </row>
    <row r="26">
      <c r="A26" s="331">
        <v>16.0</v>
      </c>
      <c r="B26" s="331" t="s">
        <v>243</v>
      </c>
      <c r="C26" s="324" t="s">
        <v>203</v>
      </c>
      <c r="D26" s="343" t="s">
        <v>216</v>
      </c>
      <c r="E26" s="327" t="s">
        <v>217</v>
      </c>
      <c r="F26" s="331" t="s">
        <v>206</v>
      </c>
      <c r="G26" s="331">
        <v>4.0</v>
      </c>
      <c r="H26" s="331" t="s">
        <v>207</v>
      </c>
      <c r="I26" s="344">
        <v>0.1</v>
      </c>
      <c r="J26" s="327"/>
      <c r="K26" s="325"/>
      <c r="L26" s="334"/>
      <c r="M26" s="335" t="s">
        <v>244</v>
      </c>
    </row>
    <row r="27">
      <c r="A27" s="331">
        <v>17.0</v>
      </c>
      <c r="B27" s="331" t="s">
        <v>245</v>
      </c>
      <c r="C27" s="324" t="s">
        <v>203</v>
      </c>
      <c r="D27" s="343" t="s">
        <v>216</v>
      </c>
      <c r="E27" s="327" t="s">
        <v>217</v>
      </c>
      <c r="F27" s="331" t="s">
        <v>210</v>
      </c>
      <c r="G27" s="331">
        <v>4.0</v>
      </c>
      <c r="H27" s="331" t="s">
        <v>207</v>
      </c>
      <c r="I27" s="344">
        <v>0.1</v>
      </c>
      <c r="J27" s="327"/>
      <c r="K27" s="325"/>
      <c r="L27" s="334"/>
      <c r="M27" s="335" t="s">
        <v>246</v>
      </c>
    </row>
    <row r="28">
      <c r="A28" s="331">
        <v>18.0</v>
      </c>
      <c r="B28" s="331" t="s">
        <v>247</v>
      </c>
      <c r="C28" s="324" t="s">
        <v>203</v>
      </c>
      <c r="D28" s="343" t="s">
        <v>216</v>
      </c>
      <c r="E28" s="327" t="s">
        <v>217</v>
      </c>
      <c r="F28" s="331" t="s">
        <v>213</v>
      </c>
      <c r="G28" s="331">
        <v>4.0</v>
      </c>
      <c r="H28" s="331" t="s">
        <v>207</v>
      </c>
      <c r="I28" s="344">
        <v>0.1</v>
      </c>
      <c r="J28" s="327"/>
      <c r="K28" s="325"/>
      <c r="L28" s="334"/>
      <c r="M28" s="335" t="s">
        <v>248</v>
      </c>
    </row>
    <row r="29">
      <c r="A29" s="331"/>
      <c r="B29" s="331"/>
      <c r="C29" s="331"/>
      <c r="D29" s="325"/>
      <c r="E29" s="325"/>
      <c r="F29" s="325"/>
      <c r="G29" s="331"/>
      <c r="H29" s="331"/>
      <c r="I29" s="325"/>
      <c r="J29" s="325"/>
      <c r="K29" s="325"/>
      <c r="L29" s="325"/>
      <c r="M29" s="325"/>
    </row>
    <row r="30">
      <c r="A30" s="331">
        <v>19.0</v>
      </c>
      <c r="B30" s="331" t="s">
        <v>249</v>
      </c>
      <c r="C30" s="336" t="s">
        <v>224</v>
      </c>
      <c r="D30" s="331" t="s">
        <v>204</v>
      </c>
      <c r="E30" s="331" t="s">
        <v>205</v>
      </c>
      <c r="F30" s="331" t="s">
        <v>206</v>
      </c>
      <c r="G30" s="331">
        <v>4.0</v>
      </c>
      <c r="H30" s="331" t="s">
        <v>207</v>
      </c>
      <c r="I30" s="344">
        <v>0.1</v>
      </c>
      <c r="J30" s="327"/>
      <c r="K30" s="325"/>
      <c r="L30" s="334"/>
      <c r="M30" s="335" t="s">
        <v>250</v>
      </c>
    </row>
    <row r="31">
      <c r="A31" s="331">
        <v>20.0</v>
      </c>
      <c r="B31" s="331" t="s">
        <v>251</v>
      </c>
      <c r="C31" s="336" t="s">
        <v>224</v>
      </c>
      <c r="D31" s="331" t="s">
        <v>204</v>
      </c>
      <c r="E31" s="331" t="s">
        <v>205</v>
      </c>
      <c r="F31" s="331" t="s">
        <v>210</v>
      </c>
      <c r="G31" s="331">
        <v>4.0</v>
      </c>
      <c r="H31" s="331" t="s">
        <v>207</v>
      </c>
      <c r="I31" s="344">
        <v>0.1</v>
      </c>
      <c r="J31" s="327"/>
      <c r="K31" s="325"/>
      <c r="L31" s="334"/>
      <c r="M31" s="335" t="s">
        <v>252</v>
      </c>
    </row>
    <row r="32">
      <c r="A32" s="331">
        <v>21.0</v>
      </c>
      <c r="B32" s="331" t="s">
        <v>253</v>
      </c>
      <c r="C32" s="336" t="s">
        <v>224</v>
      </c>
      <c r="D32" s="331" t="s">
        <v>204</v>
      </c>
      <c r="E32" s="331" t="s">
        <v>205</v>
      </c>
      <c r="F32" s="331" t="s">
        <v>213</v>
      </c>
      <c r="G32" s="331">
        <v>4.0</v>
      </c>
      <c r="H32" s="331" t="s">
        <v>207</v>
      </c>
      <c r="I32" s="344">
        <v>0.1</v>
      </c>
      <c r="J32" s="327"/>
      <c r="K32" s="325"/>
      <c r="L32" s="334"/>
      <c r="M32" s="335" t="s">
        <v>254</v>
      </c>
    </row>
    <row r="33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</row>
    <row r="34">
      <c r="A34" s="331">
        <v>22.0</v>
      </c>
      <c r="B34" s="331" t="s">
        <v>255</v>
      </c>
      <c r="C34" s="336" t="s">
        <v>224</v>
      </c>
      <c r="D34" s="343" t="s">
        <v>216</v>
      </c>
      <c r="E34" s="327" t="s">
        <v>217</v>
      </c>
      <c r="F34" s="331" t="s">
        <v>206</v>
      </c>
      <c r="G34" s="331">
        <v>4.0</v>
      </c>
      <c r="H34" s="331" t="s">
        <v>207</v>
      </c>
      <c r="I34" s="344">
        <v>0.1</v>
      </c>
      <c r="J34" s="327"/>
      <c r="K34" s="325"/>
      <c r="L34" s="334"/>
      <c r="M34" s="335" t="s">
        <v>256</v>
      </c>
    </row>
    <row r="35">
      <c r="A35" s="331">
        <v>23.0</v>
      </c>
      <c r="B35" s="331" t="s">
        <v>257</v>
      </c>
      <c r="C35" s="336" t="s">
        <v>224</v>
      </c>
      <c r="D35" s="343" t="s">
        <v>216</v>
      </c>
      <c r="E35" s="327" t="s">
        <v>217</v>
      </c>
      <c r="F35" s="331" t="s">
        <v>210</v>
      </c>
      <c r="G35" s="331">
        <v>4.0</v>
      </c>
      <c r="H35" s="331" t="s">
        <v>207</v>
      </c>
      <c r="I35" s="344">
        <v>0.1</v>
      </c>
      <c r="J35" s="327"/>
      <c r="K35" s="325"/>
      <c r="L35" s="334"/>
      <c r="M35" s="335" t="s">
        <v>258</v>
      </c>
    </row>
    <row r="36">
      <c r="A36" s="331">
        <v>24.0</v>
      </c>
      <c r="B36" s="331" t="s">
        <v>259</v>
      </c>
      <c r="C36" s="336" t="s">
        <v>224</v>
      </c>
      <c r="D36" s="343" t="s">
        <v>216</v>
      </c>
      <c r="E36" s="327" t="s">
        <v>217</v>
      </c>
      <c r="F36" s="331" t="s">
        <v>213</v>
      </c>
      <c r="G36" s="331">
        <v>4.0</v>
      </c>
      <c r="H36" s="331" t="s">
        <v>207</v>
      </c>
      <c r="I36" s="344">
        <v>0.1</v>
      </c>
      <c r="J36" s="327"/>
      <c r="K36" s="325"/>
      <c r="L36" s="334"/>
      <c r="M36" s="335" t="s">
        <v>260</v>
      </c>
    </row>
  </sheetData>
  <hyperlinks>
    <hyperlink r:id="rId1" ref="M6"/>
    <hyperlink r:id="rId2" ref="M7"/>
    <hyperlink r:id="rId3" ref="M8"/>
    <hyperlink r:id="rId4" ref="M10"/>
    <hyperlink r:id="rId5" ref="M11"/>
    <hyperlink r:id="rId6" ref="M12"/>
    <hyperlink r:id="rId7" ref="M14"/>
    <hyperlink r:id="rId8" ref="M15"/>
    <hyperlink r:id="rId9" ref="M16"/>
    <hyperlink r:id="rId10" ref="M18"/>
    <hyperlink r:id="rId11" ref="M19"/>
    <hyperlink r:id="rId12" ref="M20"/>
    <hyperlink r:id="rId13" ref="M22"/>
    <hyperlink r:id="rId14" ref="M23"/>
    <hyperlink r:id="rId15" ref="M24"/>
    <hyperlink r:id="rId16" ref="M26"/>
    <hyperlink r:id="rId17" ref="M27"/>
    <hyperlink r:id="rId18" ref="M28"/>
    <hyperlink r:id="rId19" ref="M30"/>
    <hyperlink r:id="rId20" ref="M31"/>
    <hyperlink r:id="rId21" ref="M32"/>
    <hyperlink r:id="rId22" ref="M34"/>
    <hyperlink r:id="rId23" ref="M35"/>
    <hyperlink r:id="rId24" ref="M36"/>
  </hyperlinks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20.29"/>
    <col customWidth="1" min="3" max="3" width="13.86"/>
    <col customWidth="1" min="4" max="4" width="10.14"/>
    <col customWidth="1" min="6" max="6" width="7.14"/>
    <col customWidth="1" min="7" max="7" width="8.57"/>
    <col customWidth="1" min="8" max="8" width="10.57"/>
    <col customWidth="1" min="9" max="9" width="24.14"/>
    <col customWidth="1" min="10" max="10" width="10.14"/>
    <col customWidth="1" min="11" max="11" width="7.14"/>
    <col customWidth="1" min="12" max="12" width="10.71"/>
  </cols>
  <sheetData>
    <row r="1">
      <c r="A1" s="317" t="s">
        <v>261</v>
      </c>
      <c r="B1" s="317"/>
      <c r="C1" s="317"/>
      <c r="D1" s="317"/>
      <c r="E1" s="318"/>
      <c r="F1" s="318"/>
      <c r="G1" s="318"/>
      <c r="H1" s="317"/>
      <c r="I1" s="319" t="s">
        <v>262</v>
      </c>
      <c r="J1" s="318"/>
      <c r="K1" s="318"/>
      <c r="L1" s="318"/>
      <c r="M1" s="318"/>
      <c r="N1" s="345"/>
    </row>
    <row r="2">
      <c r="A2" s="7" t="s">
        <v>263</v>
      </c>
      <c r="B2" s="7"/>
      <c r="C2" s="7"/>
      <c r="D2" s="7"/>
      <c r="E2" s="317"/>
      <c r="F2" s="317"/>
      <c r="G2" s="317"/>
      <c r="H2" s="317"/>
      <c r="I2" s="317" t="s">
        <v>264</v>
      </c>
      <c r="J2" s="317"/>
      <c r="K2" s="317"/>
      <c r="L2" s="317"/>
      <c r="M2" s="317"/>
      <c r="N2" s="346"/>
    </row>
    <row r="3">
      <c r="A3" s="329" t="s">
        <v>265</v>
      </c>
      <c r="B3" s="329"/>
      <c r="C3" s="329"/>
      <c r="D3" s="329"/>
      <c r="E3" s="324"/>
      <c r="F3" s="324"/>
      <c r="G3" s="324"/>
      <c r="H3" s="324"/>
      <c r="I3" s="324" t="s">
        <v>266</v>
      </c>
      <c r="J3" s="324"/>
      <c r="K3" s="324"/>
      <c r="L3" s="324"/>
      <c r="M3" s="324"/>
    </row>
    <row r="4" ht="38.25" customHeight="1">
      <c r="A4" s="330" t="s">
        <v>190</v>
      </c>
      <c r="B4" s="330" t="s">
        <v>191</v>
      </c>
      <c r="C4" s="330" t="s">
        <v>192</v>
      </c>
      <c r="D4" s="347" t="s">
        <v>193</v>
      </c>
      <c r="E4" s="330"/>
      <c r="F4" s="330" t="s">
        <v>195</v>
      </c>
      <c r="G4" s="330" t="s">
        <v>196</v>
      </c>
      <c r="H4" s="330" t="s">
        <v>197</v>
      </c>
      <c r="I4" s="330" t="s">
        <v>198</v>
      </c>
      <c r="J4" s="330" t="s">
        <v>267</v>
      </c>
      <c r="K4" s="330" t="s">
        <v>199</v>
      </c>
      <c r="L4" s="330" t="s">
        <v>200</v>
      </c>
      <c r="M4" s="330" t="s">
        <v>201</v>
      </c>
    </row>
    <row r="5">
      <c r="A5" s="331">
        <v>1.0</v>
      </c>
      <c r="B5" s="331" t="s">
        <v>268</v>
      </c>
      <c r="C5" s="324" t="s">
        <v>203</v>
      </c>
      <c r="D5" s="336" t="s">
        <v>216</v>
      </c>
      <c r="E5" s="327" t="s">
        <v>217</v>
      </c>
      <c r="F5" s="331">
        <v>4.0</v>
      </c>
      <c r="G5" s="331" t="s">
        <v>207</v>
      </c>
      <c r="H5" s="332">
        <v>0.1</v>
      </c>
      <c r="I5" s="348" t="s">
        <v>269</v>
      </c>
      <c r="J5" s="349">
        <v>0.65</v>
      </c>
      <c r="K5" s="350">
        <v>0.767</v>
      </c>
      <c r="L5" s="345">
        <v>0.005578703703703704</v>
      </c>
      <c r="M5" s="335" t="s">
        <v>270</v>
      </c>
    </row>
    <row r="6">
      <c r="A6" s="331">
        <v>2.0</v>
      </c>
      <c r="B6" s="331" t="s">
        <v>268</v>
      </c>
      <c r="C6" s="324" t="s">
        <v>203</v>
      </c>
      <c r="D6" s="331" t="s">
        <v>204</v>
      </c>
      <c r="E6" s="331" t="s">
        <v>205</v>
      </c>
      <c r="F6" s="331">
        <v>4.0</v>
      </c>
      <c r="G6" s="331" t="s">
        <v>207</v>
      </c>
      <c r="H6" s="332">
        <v>0.1</v>
      </c>
      <c r="I6" s="348" t="s">
        <v>269</v>
      </c>
      <c r="J6" s="349">
        <v>0.66</v>
      </c>
      <c r="K6" s="350">
        <v>0.748</v>
      </c>
      <c r="L6" s="345">
        <v>0.00917824074074074</v>
      </c>
      <c r="M6" s="335" t="s">
        <v>271</v>
      </c>
    </row>
    <row r="7">
      <c r="A7" s="331"/>
      <c r="B7" s="331"/>
      <c r="C7" s="324"/>
      <c r="D7" s="336"/>
      <c r="E7" s="327"/>
      <c r="F7" s="331"/>
      <c r="G7" s="331"/>
      <c r="H7" s="332"/>
      <c r="I7" s="348"/>
      <c r="J7" s="349"/>
      <c r="K7" s="350"/>
      <c r="L7" s="334"/>
      <c r="M7" s="334"/>
    </row>
    <row r="8">
      <c r="A8" s="331">
        <v>3.0</v>
      </c>
      <c r="B8" s="331" t="s">
        <v>268</v>
      </c>
      <c r="C8" s="324" t="s">
        <v>203</v>
      </c>
      <c r="D8" s="336" t="s">
        <v>216</v>
      </c>
      <c r="E8" s="327" t="s">
        <v>217</v>
      </c>
      <c r="F8" s="331">
        <v>6.0</v>
      </c>
      <c r="G8" s="331" t="s">
        <v>207</v>
      </c>
      <c r="H8" s="332">
        <v>0.1</v>
      </c>
      <c r="I8" s="348" t="s">
        <v>269</v>
      </c>
      <c r="J8" s="349">
        <v>0.67</v>
      </c>
      <c r="K8" s="350">
        <v>0.862</v>
      </c>
      <c r="L8" s="346">
        <v>0.007442129629629629</v>
      </c>
      <c r="M8" s="335" t="s">
        <v>272</v>
      </c>
    </row>
    <row r="9">
      <c r="A9" s="331">
        <v>4.0</v>
      </c>
      <c r="B9" s="331" t="s">
        <v>268</v>
      </c>
      <c r="C9" s="324" t="s">
        <v>203</v>
      </c>
      <c r="D9" s="331" t="s">
        <v>204</v>
      </c>
      <c r="E9" s="331" t="s">
        <v>205</v>
      </c>
      <c r="F9" s="331">
        <v>6.0</v>
      </c>
      <c r="G9" s="331" t="s">
        <v>207</v>
      </c>
      <c r="H9" s="332">
        <v>0.1</v>
      </c>
      <c r="I9" s="348" t="s">
        <v>269</v>
      </c>
      <c r="J9" s="349">
        <v>0.66</v>
      </c>
      <c r="K9" s="350">
        <v>0.866</v>
      </c>
      <c r="L9" s="351">
        <v>0.006851851851851852</v>
      </c>
      <c r="M9" s="333" t="s">
        <v>273</v>
      </c>
    </row>
    <row r="10">
      <c r="A10" s="331"/>
      <c r="B10" s="331"/>
      <c r="C10" s="331"/>
      <c r="D10" s="331"/>
      <c r="E10" s="331"/>
      <c r="F10" s="331"/>
      <c r="G10" s="331"/>
      <c r="H10" s="332"/>
      <c r="I10" s="325"/>
      <c r="J10" s="352"/>
      <c r="K10" s="325"/>
      <c r="L10" s="325"/>
      <c r="M10" s="325"/>
    </row>
    <row r="11">
      <c r="A11" s="331">
        <v>5.0</v>
      </c>
      <c r="B11" s="331" t="s">
        <v>268</v>
      </c>
      <c r="C11" s="331" t="s">
        <v>224</v>
      </c>
      <c r="D11" s="336" t="s">
        <v>216</v>
      </c>
      <c r="E11" s="327" t="s">
        <v>217</v>
      </c>
      <c r="F11" s="331">
        <v>4.0</v>
      </c>
      <c r="G11" s="331" t="s">
        <v>207</v>
      </c>
      <c r="H11" s="332">
        <v>0.1</v>
      </c>
      <c r="I11" s="348" t="s">
        <v>269</v>
      </c>
      <c r="J11" s="349">
        <v>0.68</v>
      </c>
      <c r="K11" s="350">
        <v>0.857</v>
      </c>
      <c r="L11" s="346">
        <v>0.016134259259259258</v>
      </c>
      <c r="M11" s="335" t="s">
        <v>274</v>
      </c>
    </row>
    <row r="12">
      <c r="A12" s="331">
        <v>6.0</v>
      </c>
      <c r="B12" s="331" t="s">
        <v>268</v>
      </c>
      <c r="C12" s="331" t="s">
        <v>224</v>
      </c>
      <c r="D12" s="331" t="s">
        <v>204</v>
      </c>
      <c r="E12" s="331" t="s">
        <v>205</v>
      </c>
      <c r="F12" s="331">
        <v>4.0</v>
      </c>
      <c r="G12" s="331" t="s">
        <v>207</v>
      </c>
      <c r="H12" s="332">
        <v>0.1</v>
      </c>
      <c r="I12" s="348" t="s">
        <v>269</v>
      </c>
      <c r="J12" s="349">
        <v>0.68</v>
      </c>
      <c r="K12" s="350">
        <v>0.826</v>
      </c>
      <c r="L12" s="345">
        <v>0.014178240740740741</v>
      </c>
      <c r="M12" s="335" t="s">
        <v>275</v>
      </c>
    </row>
    <row r="13">
      <c r="A13" s="331"/>
      <c r="B13" s="331"/>
      <c r="C13" s="331"/>
      <c r="D13" s="336"/>
      <c r="E13" s="327"/>
      <c r="F13" s="331"/>
      <c r="G13" s="331"/>
      <c r="H13" s="332"/>
      <c r="I13" s="348"/>
      <c r="J13" s="349"/>
      <c r="K13" s="350"/>
      <c r="L13" s="334"/>
      <c r="M13" s="334"/>
    </row>
    <row r="14">
      <c r="A14" s="331">
        <v>7.0</v>
      </c>
      <c r="B14" s="331" t="s">
        <v>268</v>
      </c>
      <c r="C14" s="331" t="s">
        <v>224</v>
      </c>
      <c r="D14" s="336" t="s">
        <v>216</v>
      </c>
      <c r="E14" s="327" t="s">
        <v>217</v>
      </c>
      <c r="F14" s="331">
        <v>6.0</v>
      </c>
      <c r="G14" s="331" t="s">
        <v>207</v>
      </c>
      <c r="H14" s="332">
        <v>0.1</v>
      </c>
      <c r="I14" s="348" t="s">
        <v>269</v>
      </c>
      <c r="J14" s="349">
        <v>0.67</v>
      </c>
      <c r="K14" s="350">
        <v>0.897</v>
      </c>
      <c r="L14" s="346">
        <v>0.022881944444444444</v>
      </c>
      <c r="M14" s="335" t="s">
        <v>276</v>
      </c>
    </row>
    <row r="15">
      <c r="A15" s="331">
        <v>8.0</v>
      </c>
      <c r="B15" s="331" t="s">
        <v>268</v>
      </c>
      <c r="C15" s="331" t="s">
        <v>224</v>
      </c>
      <c r="D15" s="331" t="s">
        <v>204</v>
      </c>
      <c r="E15" s="331" t="s">
        <v>205</v>
      </c>
      <c r="F15" s="331">
        <v>6.0</v>
      </c>
      <c r="G15" s="331" t="s">
        <v>207</v>
      </c>
      <c r="H15" s="332">
        <v>0.1</v>
      </c>
      <c r="I15" s="331" t="s">
        <v>269</v>
      </c>
      <c r="J15" s="349">
        <v>0.67</v>
      </c>
      <c r="K15" s="350">
        <v>0.888</v>
      </c>
      <c r="L15" s="346">
        <v>0.022314814814814815</v>
      </c>
      <c r="M15" s="335" t="s">
        <v>277</v>
      </c>
    </row>
    <row r="16">
      <c r="A16" s="337"/>
      <c r="B16" s="338" t="s">
        <v>236</v>
      </c>
      <c r="C16" s="337"/>
      <c r="D16" s="337"/>
      <c r="E16" s="339"/>
      <c r="F16" s="337"/>
      <c r="G16" s="337"/>
      <c r="H16" s="340"/>
      <c r="I16" s="339"/>
      <c r="J16" s="353"/>
      <c r="K16" s="339"/>
      <c r="L16" s="339"/>
      <c r="M16" s="339"/>
      <c r="N16" s="342"/>
      <c r="O16" s="342"/>
      <c r="P16" s="342"/>
      <c r="Q16" s="342"/>
      <c r="R16" s="342"/>
      <c r="S16" s="342"/>
      <c r="T16" s="342"/>
      <c r="U16" s="342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</row>
    <row r="17">
      <c r="A17" s="331">
        <v>9.0</v>
      </c>
      <c r="B17" s="331" t="s">
        <v>278</v>
      </c>
      <c r="C17" s="324" t="s">
        <v>203</v>
      </c>
      <c r="D17" s="336" t="s">
        <v>216</v>
      </c>
      <c r="E17" s="327" t="s">
        <v>217</v>
      </c>
      <c r="F17" s="331">
        <v>4.0</v>
      </c>
      <c r="G17" s="331" t="s">
        <v>207</v>
      </c>
      <c r="H17" s="332">
        <v>0.1</v>
      </c>
      <c r="I17" s="327" t="s">
        <v>279</v>
      </c>
      <c r="J17" s="354">
        <v>0.75</v>
      </c>
      <c r="K17" s="327">
        <v>0.833</v>
      </c>
      <c r="L17" s="355">
        <v>0.07038194444444444</v>
      </c>
      <c r="M17" s="333" t="s">
        <v>280</v>
      </c>
    </row>
    <row r="18">
      <c r="A18" s="331">
        <v>10.0</v>
      </c>
      <c r="B18" s="331" t="s">
        <v>278</v>
      </c>
      <c r="C18" s="324" t="s">
        <v>203</v>
      </c>
      <c r="D18" s="331" t="s">
        <v>204</v>
      </c>
      <c r="E18" s="331" t="s">
        <v>205</v>
      </c>
      <c r="F18" s="331">
        <v>4.0</v>
      </c>
      <c r="G18" s="331" t="s">
        <v>207</v>
      </c>
      <c r="H18" s="332">
        <v>0.1</v>
      </c>
      <c r="I18" s="327" t="s">
        <v>279</v>
      </c>
      <c r="J18" s="354">
        <v>0.75</v>
      </c>
      <c r="K18" s="327">
        <v>0.818</v>
      </c>
      <c r="L18" s="355">
        <v>0.07166666666666667</v>
      </c>
      <c r="M18" s="333" t="s">
        <v>281</v>
      </c>
    </row>
    <row r="19">
      <c r="A19" s="331"/>
      <c r="B19" s="331"/>
      <c r="C19" s="324"/>
      <c r="D19" s="336"/>
      <c r="E19" s="327"/>
      <c r="F19" s="331"/>
      <c r="G19" s="331"/>
      <c r="H19" s="332"/>
      <c r="I19" s="334"/>
      <c r="J19" s="356"/>
      <c r="K19" s="334"/>
      <c r="L19" s="334"/>
      <c r="M19" s="334"/>
    </row>
    <row r="20">
      <c r="A20" s="331">
        <v>11.0</v>
      </c>
      <c r="B20" s="331" t="s">
        <v>278</v>
      </c>
      <c r="C20" s="324" t="s">
        <v>203</v>
      </c>
      <c r="D20" s="336" t="s">
        <v>216</v>
      </c>
      <c r="E20" s="327" t="s">
        <v>217</v>
      </c>
      <c r="F20" s="331">
        <v>6.0</v>
      </c>
      <c r="G20" s="331" t="s">
        <v>207</v>
      </c>
      <c r="H20" s="332">
        <v>0.1</v>
      </c>
      <c r="I20" s="348" t="s">
        <v>279</v>
      </c>
      <c r="J20" s="349">
        <v>0.74</v>
      </c>
      <c r="K20" s="350">
        <v>0.906</v>
      </c>
      <c r="L20" s="355">
        <v>0.059375</v>
      </c>
      <c r="M20" s="333" t="s">
        <v>282</v>
      </c>
    </row>
    <row r="21">
      <c r="A21" s="331">
        <v>12.0</v>
      </c>
      <c r="B21" s="331" t="s">
        <v>278</v>
      </c>
      <c r="C21" s="324" t="s">
        <v>203</v>
      </c>
      <c r="D21" s="331" t="s">
        <v>204</v>
      </c>
      <c r="E21" s="331" t="s">
        <v>205</v>
      </c>
      <c r="F21" s="331">
        <v>6.0</v>
      </c>
      <c r="G21" s="331" t="s">
        <v>207</v>
      </c>
      <c r="H21" s="332">
        <v>0.1</v>
      </c>
      <c r="I21" s="348" t="s">
        <v>279</v>
      </c>
      <c r="J21" s="354">
        <v>0.75</v>
      </c>
      <c r="K21" s="350">
        <v>0.903</v>
      </c>
      <c r="L21" s="355">
        <v>0.060034722222222225</v>
      </c>
      <c r="M21" s="335" t="s">
        <v>283</v>
      </c>
    </row>
    <row r="22">
      <c r="A22" s="331"/>
      <c r="B22" s="331"/>
      <c r="C22" s="331"/>
      <c r="D22" s="336"/>
      <c r="E22" s="327"/>
      <c r="F22" s="331"/>
      <c r="G22" s="331"/>
      <c r="H22" s="344"/>
      <c r="I22" s="334"/>
      <c r="J22" s="334"/>
      <c r="K22" s="334"/>
      <c r="L22" s="334"/>
      <c r="M22" s="334"/>
    </row>
    <row r="23">
      <c r="A23" s="331">
        <v>13.0</v>
      </c>
      <c r="B23" s="331" t="s">
        <v>278</v>
      </c>
      <c r="C23" s="331" t="s">
        <v>224</v>
      </c>
      <c r="D23" s="336" t="s">
        <v>216</v>
      </c>
      <c r="E23" s="327" t="s">
        <v>217</v>
      </c>
      <c r="F23" s="331">
        <v>4.0</v>
      </c>
      <c r="G23" s="331" t="s">
        <v>207</v>
      </c>
      <c r="H23" s="344">
        <v>0.1</v>
      </c>
      <c r="I23" s="348" t="s">
        <v>279</v>
      </c>
      <c r="J23" s="354">
        <v>0.76</v>
      </c>
      <c r="K23" s="350">
        <v>0.875</v>
      </c>
      <c r="L23" s="355">
        <v>0.13751157407407408</v>
      </c>
      <c r="M23" s="335" t="s">
        <v>284</v>
      </c>
    </row>
    <row r="24">
      <c r="A24" s="331">
        <v>14.0</v>
      </c>
      <c r="B24" s="331" t="s">
        <v>278</v>
      </c>
      <c r="C24" s="331" t="s">
        <v>224</v>
      </c>
      <c r="D24" s="331" t="s">
        <v>204</v>
      </c>
      <c r="E24" s="331" t="s">
        <v>205</v>
      </c>
      <c r="F24" s="331">
        <v>4.0</v>
      </c>
      <c r="G24" s="331" t="s">
        <v>207</v>
      </c>
      <c r="H24" s="344">
        <v>0.1</v>
      </c>
      <c r="I24" s="348" t="s">
        <v>279</v>
      </c>
      <c r="J24" s="354">
        <v>0.75</v>
      </c>
      <c r="K24" s="350">
        <v>0.891</v>
      </c>
      <c r="L24" s="355">
        <v>0.2324189814814815</v>
      </c>
      <c r="M24" s="335" t="s">
        <v>285</v>
      </c>
    </row>
    <row r="25">
      <c r="A25" s="319"/>
      <c r="B25" s="331"/>
      <c r="C25" s="331"/>
      <c r="D25" s="331"/>
      <c r="E25" s="331"/>
      <c r="F25" s="325"/>
      <c r="G25" s="325"/>
      <c r="H25" s="344"/>
      <c r="I25" s="325"/>
      <c r="J25" s="334"/>
      <c r="K25" s="334"/>
      <c r="L25" s="334"/>
      <c r="M25" s="334"/>
    </row>
    <row r="26">
      <c r="A26" s="331">
        <v>15.0</v>
      </c>
      <c r="B26" s="331" t="s">
        <v>278</v>
      </c>
      <c r="C26" s="331" t="s">
        <v>224</v>
      </c>
      <c r="D26" s="336" t="s">
        <v>216</v>
      </c>
      <c r="E26" s="327" t="s">
        <v>217</v>
      </c>
      <c r="F26" s="331">
        <v>6.0</v>
      </c>
      <c r="G26" s="331" t="s">
        <v>207</v>
      </c>
      <c r="H26" s="344">
        <v>0.1</v>
      </c>
      <c r="I26" s="348" t="s">
        <v>279</v>
      </c>
      <c r="J26" s="354">
        <v>0.75</v>
      </c>
      <c r="K26" s="350">
        <v>0.923</v>
      </c>
      <c r="L26" s="355">
        <v>0.33060185185185187</v>
      </c>
      <c r="M26" s="335" t="s">
        <v>286</v>
      </c>
    </row>
    <row r="27">
      <c r="A27" s="331">
        <v>16.0</v>
      </c>
      <c r="B27" s="331" t="s">
        <v>278</v>
      </c>
      <c r="C27" s="331" t="s">
        <v>224</v>
      </c>
      <c r="D27" s="331" t="s">
        <v>204</v>
      </c>
      <c r="E27" s="331" t="s">
        <v>205</v>
      </c>
      <c r="F27" s="331">
        <v>5.0</v>
      </c>
      <c r="G27" s="331" t="s">
        <v>207</v>
      </c>
      <c r="H27" s="344">
        <v>0.1</v>
      </c>
      <c r="I27" s="348" t="s">
        <v>279</v>
      </c>
      <c r="J27" s="354">
        <v>0.75</v>
      </c>
      <c r="K27" s="46">
        <v>0.913</v>
      </c>
      <c r="L27" s="355">
        <v>0.2725</v>
      </c>
      <c r="M27" s="335" t="s">
        <v>287</v>
      </c>
    </row>
    <row r="28">
      <c r="A28" s="331">
        <v>17.0</v>
      </c>
      <c r="B28" s="331" t="s">
        <v>278</v>
      </c>
      <c r="C28" s="331" t="s">
        <v>224</v>
      </c>
      <c r="D28" s="331" t="s">
        <v>204</v>
      </c>
      <c r="E28" s="331" t="s">
        <v>205</v>
      </c>
      <c r="F28" s="331">
        <v>6.0</v>
      </c>
      <c r="G28" s="331" t="s">
        <v>207</v>
      </c>
      <c r="H28" s="344">
        <v>0.1</v>
      </c>
      <c r="I28" s="348"/>
      <c r="J28" s="354"/>
      <c r="L28" s="355"/>
      <c r="M28" s="357" t="s">
        <v>288</v>
      </c>
    </row>
    <row r="29">
      <c r="A29" s="319"/>
      <c r="B29" s="319"/>
      <c r="C29" s="358"/>
      <c r="D29" s="319"/>
      <c r="G29" s="346"/>
      <c r="H29" s="359"/>
      <c r="I29" s="360"/>
      <c r="J29" s="360"/>
      <c r="K29" s="360"/>
      <c r="L29" s="360"/>
      <c r="M29" s="346"/>
    </row>
    <row r="30">
      <c r="A30" s="319"/>
      <c r="C30" s="319"/>
      <c r="D30" s="319"/>
      <c r="E30" s="358"/>
      <c r="G30" s="361"/>
      <c r="H30" s="359"/>
      <c r="I30" s="360"/>
      <c r="J30" s="360"/>
      <c r="K30" s="360"/>
      <c r="L30" s="360"/>
      <c r="M30" s="360"/>
    </row>
    <row r="32">
      <c r="B32" s="346"/>
      <c r="E32" s="358"/>
    </row>
  </sheetData>
  <hyperlinks>
    <hyperlink r:id="rId1" ref="M5"/>
    <hyperlink r:id="rId2" ref="M6"/>
    <hyperlink r:id="rId3" ref="M8"/>
    <hyperlink r:id="rId4" ref="M9"/>
    <hyperlink r:id="rId5" ref="M11"/>
    <hyperlink r:id="rId6" ref="M12"/>
    <hyperlink r:id="rId7" ref="M14"/>
    <hyperlink r:id="rId8" ref="M15"/>
    <hyperlink r:id="rId9" ref="M17"/>
    <hyperlink r:id="rId10" ref="M18"/>
    <hyperlink r:id="rId11" ref="M20"/>
    <hyperlink r:id="rId12" ref="M21"/>
    <hyperlink r:id="rId13" ref="M23"/>
    <hyperlink r:id="rId14" ref="M24"/>
    <hyperlink r:id="rId15" ref="M26"/>
    <hyperlink r:id="rId16" ref="M27"/>
    <hyperlink r:id="rId17" ref="M28"/>
  </hyperlinks>
  <drawing r:id="rId18"/>
</worksheet>
</file>