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NS-CODA\SCANS\Reanalysis ship March 2017\"/>
    </mc:Choice>
  </mc:AlternateContent>
  <bookViews>
    <workbookView xWindow="0" yWindow="0" windowWidth="23040" windowHeight="9408"/>
  </bookViews>
  <sheets>
    <sheet name="SCANS revised estim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" l="1"/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2" i="1"/>
  <c r="L12" i="1"/>
  <c r="K13" i="1"/>
  <c r="L13" i="1"/>
  <c r="K14" i="1"/>
  <c r="L14" i="1"/>
  <c r="K15" i="1"/>
  <c r="L15" i="1"/>
  <c r="K16" i="1"/>
  <c r="L16" i="1"/>
  <c r="L17" i="1"/>
  <c r="K18" i="1"/>
  <c r="L18" i="1"/>
  <c r="K22" i="1"/>
  <c r="L22" i="1"/>
  <c r="K23" i="1"/>
  <c r="L23" i="1"/>
  <c r="K24" i="1"/>
  <c r="L24" i="1"/>
  <c r="K25" i="1"/>
  <c r="L25" i="1"/>
  <c r="K26" i="1"/>
  <c r="L26" i="1"/>
  <c r="K27" i="1"/>
  <c r="L27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L2" i="1"/>
  <c r="K2" i="1"/>
</calcChain>
</file>

<file path=xl/sharedStrings.xml><?xml version="1.0" encoding="utf-8"?>
<sst xmlns="http://schemas.openxmlformats.org/spreadsheetml/2006/main" count="115" uniqueCount="37">
  <si>
    <t>Block</t>
  </si>
  <si>
    <t>Vessel</t>
  </si>
  <si>
    <t>N groups</t>
  </si>
  <si>
    <t>CV</t>
  </si>
  <si>
    <t>E[s]</t>
  </si>
  <si>
    <t>N individuals</t>
  </si>
  <si>
    <t>A</t>
  </si>
  <si>
    <t>Dana</t>
  </si>
  <si>
    <t>C</t>
  </si>
  <si>
    <t>Henny</t>
  </si>
  <si>
    <t>D</t>
  </si>
  <si>
    <t>Abel J</t>
  </si>
  <si>
    <t>E</t>
  </si>
  <si>
    <t>Gorm</t>
  </si>
  <si>
    <t>F</t>
  </si>
  <si>
    <t>Corvette</t>
  </si>
  <si>
    <t>G</t>
  </si>
  <si>
    <t>Holland/Tridens</t>
  </si>
  <si>
    <t>I</t>
  </si>
  <si>
    <t>Isis</t>
  </si>
  <si>
    <t>Total</t>
  </si>
  <si>
    <t>H</t>
  </si>
  <si>
    <t>Gunnar Thorsen</t>
  </si>
  <si>
    <t>J</t>
  </si>
  <si>
    <t>aerial</t>
  </si>
  <si>
    <t>L</t>
  </si>
  <si>
    <t>M</t>
  </si>
  <si>
    <t>X</t>
  </si>
  <si>
    <t>Y</t>
  </si>
  <si>
    <t>Species</t>
  </si>
  <si>
    <t>HP</t>
  </si>
  <si>
    <t>WB</t>
  </si>
  <si>
    <t>MI</t>
  </si>
  <si>
    <t>Total ship</t>
  </si>
  <si>
    <t>Total aerial</t>
  </si>
  <si>
    <t>L 95%CL</t>
  </si>
  <si>
    <t>U 95%CL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</si>
</sst>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3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3" fontId="1" fillId="0" borderId="0" xfId="0" applyNumberFormat="1" applyFont="1"/>
    <xf numFmtId="3" fontId="0" fillId="0" borderId="0" xfId="0" applyNumberFormat="1"/>
    <xf numFmtId="3" fontId="0" fillId="0" borderId="1" xfId="0" applyNumberForma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3" max="3" width="14" bestFit="1" customWidth="1"/>
    <col min="4" max="4" width="8.88671875" style="6"/>
    <col min="5" max="7" width="8.88671875" style="7"/>
    <col min="8" max="8" width="11.77734375" style="6" bestFit="1" customWidth="1"/>
    <col min="9" max="9" width="8.88671875" style="7"/>
    <col min="11" max="12" width="8.88671875" style="13"/>
  </cols>
  <sheetData>
    <row r="1" spans="1:12" s="1" customFormat="1" x14ac:dyDescent="0.3">
      <c r="A1" s="1" t="s">
        <v>29</v>
      </c>
      <c r="B1" s="1" t="s">
        <v>0</v>
      </c>
      <c r="C1" s="1" t="s">
        <v>1</v>
      </c>
      <c r="D1" s="4" t="s">
        <v>2</v>
      </c>
      <c r="E1" s="5" t="s">
        <v>3</v>
      </c>
      <c r="F1" s="5" t="s">
        <v>4</v>
      </c>
      <c r="G1" s="5" t="s">
        <v>3</v>
      </c>
      <c r="H1" s="4" t="s">
        <v>5</v>
      </c>
      <c r="I1" s="5" t="s">
        <v>3</v>
      </c>
      <c r="K1" s="12" t="s">
        <v>35</v>
      </c>
      <c r="L1" s="12" t="s">
        <v>36</v>
      </c>
    </row>
    <row r="2" spans="1:12" x14ac:dyDescent="0.3">
      <c r="A2" t="s">
        <v>30</v>
      </c>
      <c r="B2" t="s">
        <v>6</v>
      </c>
      <c r="C2" t="s">
        <v>7</v>
      </c>
      <c r="D2" s="6">
        <v>29896.652470666166</v>
      </c>
      <c r="E2" s="7">
        <v>0.48611840000000001</v>
      </c>
      <c r="F2" s="7">
        <v>1.9138302666666669</v>
      </c>
      <c r="G2" s="7">
        <v>0.12029730153805999</v>
      </c>
      <c r="H2" s="6">
        <v>57217.116260397495</v>
      </c>
      <c r="I2" s="7">
        <v>0.51995795146226664</v>
      </c>
      <c r="K2" s="13">
        <f>H2/EXP(1.96*SQRT(LN(1+I2^2)))</f>
        <v>21934.476168984733</v>
      </c>
      <c r="L2" s="13">
        <f>H2*EXP(1.96*SQRT(LN(1+I2^2)))</f>
        <v>149253.54806443848</v>
      </c>
    </row>
    <row r="3" spans="1:12" x14ac:dyDescent="0.3">
      <c r="A3" t="s">
        <v>30</v>
      </c>
      <c r="B3" t="s">
        <v>8</v>
      </c>
      <c r="C3" t="s">
        <v>9</v>
      </c>
      <c r="D3" s="6">
        <v>12758.743437679854</v>
      </c>
      <c r="E3" s="7">
        <v>0.30278899999999997</v>
      </c>
      <c r="F3" s="7">
        <v>1.8850510476190476</v>
      </c>
      <c r="G3" s="7">
        <v>0.10627872721610723</v>
      </c>
      <c r="H3" s="6">
        <v>24050.875916108114</v>
      </c>
      <c r="I3" s="7">
        <v>0.31960397246340172</v>
      </c>
      <c r="K3" s="13">
        <f t="shared" ref="K3:K39" si="0">H3/EXP(1.96*SQRT(LN(1+I3^2)))</f>
        <v>13051.667150246218</v>
      </c>
      <c r="L3" s="13">
        <f t="shared" ref="L3:L39" si="1">H3*EXP(1.96*SQRT(LN(1+I3^2)))</f>
        <v>44319.597310686637</v>
      </c>
    </row>
    <row r="4" spans="1:12" x14ac:dyDescent="0.3">
      <c r="A4" t="s">
        <v>30</v>
      </c>
      <c r="B4" t="s">
        <v>10</v>
      </c>
      <c r="C4" t="s">
        <v>11</v>
      </c>
      <c r="D4" s="6">
        <v>27057.339963184375</v>
      </c>
      <c r="E4" s="7">
        <v>0.25263600000000003</v>
      </c>
      <c r="F4" s="7">
        <v>1.4944628190476192</v>
      </c>
      <c r="G4" s="7">
        <v>9.4091689071654105E-2</v>
      </c>
      <c r="H4" s="6">
        <v>40436.188643143556</v>
      </c>
      <c r="I4" s="7">
        <v>0.27088128953640711</v>
      </c>
      <c r="K4" s="13">
        <f t="shared" si="0"/>
        <v>24002.74655403279</v>
      </c>
      <c r="L4" s="13">
        <f t="shared" si="1"/>
        <v>68120.760609755103</v>
      </c>
    </row>
    <row r="5" spans="1:12" x14ac:dyDescent="0.3">
      <c r="A5" t="s">
        <v>30</v>
      </c>
      <c r="B5" t="s">
        <v>12</v>
      </c>
      <c r="C5" t="s">
        <v>13</v>
      </c>
      <c r="D5" s="6">
        <v>21459.848989971575</v>
      </c>
      <c r="E5" s="7">
        <v>0.62903770000000003</v>
      </c>
      <c r="F5" s="7">
        <v>1.8394393142857144</v>
      </c>
      <c r="G5" s="7">
        <v>0.14436753273087835</v>
      </c>
      <c r="H5" s="6">
        <v>39474.085466753655</v>
      </c>
      <c r="I5" s="7">
        <v>0.54051153708755084</v>
      </c>
      <c r="K5" s="13">
        <f t="shared" si="0"/>
        <v>14634.103030064522</v>
      </c>
      <c r="L5" s="13">
        <f t="shared" si="1"/>
        <v>106477.54906709182</v>
      </c>
    </row>
    <row r="6" spans="1:12" x14ac:dyDescent="0.3">
      <c r="A6" t="s">
        <v>30</v>
      </c>
      <c r="B6" t="s">
        <v>14</v>
      </c>
      <c r="C6" t="s">
        <v>15</v>
      </c>
      <c r="D6" s="6">
        <v>71203.714083386774</v>
      </c>
      <c r="E6" s="7">
        <v>0.27594229999999997</v>
      </c>
      <c r="F6" s="7">
        <v>1.5990296000000002</v>
      </c>
      <c r="G6" s="7">
        <v>0.10136686594923082</v>
      </c>
      <c r="H6" s="6">
        <v>113856.86848106541</v>
      </c>
      <c r="I6" s="7">
        <v>0.27894608046313685</v>
      </c>
      <c r="K6" s="13">
        <f t="shared" si="0"/>
        <v>66580.864012470382</v>
      </c>
      <c r="L6" s="13">
        <f t="shared" si="1"/>
        <v>194701.38594005967</v>
      </c>
    </row>
    <row r="7" spans="1:12" x14ac:dyDescent="0.3">
      <c r="A7" t="s">
        <v>30</v>
      </c>
      <c r="B7" t="s">
        <v>16</v>
      </c>
      <c r="C7" t="s">
        <v>17</v>
      </c>
      <c r="D7" s="6">
        <v>18890.078303677343</v>
      </c>
      <c r="E7" s="7">
        <v>0.28185650000000001</v>
      </c>
      <c r="F7" s="7">
        <v>1.5561588000000002</v>
      </c>
      <c r="G7" s="7">
        <v>8.7726337658780851E-2</v>
      </c>
      <c r="H7" s="6">
        <v>29395.956461955604</v>
      </c>
      <c r="I7" s="7">
        <v>0.29948311786642801</v>
      </c>
      <c r="K7" s="13">
        <f t="shared" si="0"/>
        <v>16550.705263383352</v>
      </c>
      <c r="L7" s="13">
        <f t="shared" si="1"/>
        <v>52210.600247046066</v>
      </c>
    </row>
    <row r="8" spans="1:12" x14ac:dyDescent="0.3">
      <c r="A8" t="s">
        <v>30</v>
      </c>
      <c r="B8" t="s">
        <v>21</v>
      </c>
      <c r="C8" t="s">
        <v>19</v>
      </c>
      <c r="D8" s="6">
        <v>2275.8309572599528</v>
      </c>
      <c r="E8" s="7">
        <v>0.28808840000000002</v>
      </c>
      <c r="F8" s="7">
        <v>1.4515804000000001</v>
      </c>
      <c r="G8" s="7">
        <v>9.637782073460123E-2</v>
      </c>
      <c r="H8" s="6">
        <v>3303.5525382653059</v>
      </c>
      <c r="I8" s="7">
        <v>0.29034943586118234</v>
      </c>
      <c r="K8" s="13">
        <f t="shared" si="0"/>
        <v>1891.5355117355584</v>
      </c>
      <c r="L8" s="13">
        <f t="shared" si="1"/>
        <v>5769.6296502864043</v>
      </c>
    </row>
    <row r="9" spans="1:12" x14ac:dyDescent="0.3">
      <c r="A9" t="s">
        <v>30</v>
      </c>
      <c r="B9" t="s">
        <v>18</v>
      </c>
      <c r="C9" t="s">
        <v>22</v>
      </c>
      <c r="D9" s="6">
        <v>32181.718075730256</v>
      </c>
      <c r="E9" s="7">
        <v>0.3053942</v>
      </c>
      <c r="F9" s="7">
        <v>1.5869945904761906</v>
      </c>
      <c r="G9" s="7">
        <v>8.8387664466962987E-2</v>
      </c>
      <c r="H9" s="6">
        <v>51072.198894542955</v>
      </c>
      <c r="I9" s="7">
        <v>0.30657272351881992</v>
      </c>
      <c r="K9" s="13">
        <f t="shared" si="0"/>
        <v>28383.280047091022</v>
      </c>
      <c r="L9" s="13">
        <f t="shared" si="1"/>
        <v>91898.099712090334</v>
      </c>
    </row>
    <row r="10" spans="1:12" x14ac:dyDescent="0.3">
      <c r="A10" s="2" t="s">
        <v>30</v>
      </c>
      <c r="B10" s="2"/>
      <c r="C10" s="2" t="s">
        <v>33</v>
      </c>
      <c r="D10" s="8">
        <v>215723.92628155631</v>
      </c>
      <c r="E10" s="9">
        <v>0.18231729999999999</v>
      </c>
      <c r="F10" s="9">
        <v>1.6634235238095239</v>
      </c>
      <c r="G10" s="9">
        <v>8.8252538620445548E-2</v>
      </c>
      <c r="H10" s="8">
        <v>358806.84266223205</v>
      </c>
      <c r="I10" s="9">
        <v>0.19814200223957268</v>
      </c>
      <c r="K10" s="14">
        <f t="shared" si="0"/>
        <v>244241.78540665959</v>
      </c>
      <c r="L10" s="14">
        <f t="shared" si="1"/>
        <v>527110.25726775336</v>
      </c>
    </row>
    <row r="11" spans="1:12" x14ac:dyDescent="0.3">
      <c r="A11" t="s">
        <v>30</v>
      </c>
    </row>
    <row r="12" spans="1:12" x14ac:dyDescent="0.3">
      <c r="A12" t="s">
        <v>30</v>
      </c>
      <c r="B12" t="s">
        <v>23</v>
      </c>
      <c r="C12" t="s">
        <v>24</v>
      </c>
      <c r="D12" s="6">
        <v>21535</v>
      </c>
      <c r="E12" s="7">
        <v>0.33</v>
      </c>
      <c r="F12" s="7">
        <v>1.1299999999999999</v>
      </c>
      <c r="G12" s="7">
        <v>0.08</v>
      </c>
      <c r="H12" s="6">
        <v>24334.55</v>
      </c>
      <c r="I12" s="7">
        <v>0.34</v>
      </c>
      <c r="K12" s="13">
        <f t="shared" si="0"/>
        <v>12725.865686494806</v>
      </c>
      <c r="L12" s="13">
        <f t="shared" si="1"/>
        <v>46532.812642438512</v>
      </c>
    </row>
    <row r="13" spans="1:12" x14ac:dyDescent="0.3">
      <c r="A13" t="s">
        <v>30</v>
      </c>
      <c r="B13" t="s">
        <v>25</v>
      </c>
      <c r="C13" t="s">
        <v>24</v>
      </c>
      <c r="D13" s="6">
        <v>7327</v>
      </c>
      <c r="E13" s="7">
        <v>0.46</v>
      </c>
      <c r="F13" s="7">
        <v>1.62</v>
      </c>
      <c r="G13" s="7">
        <v>0.08</v>
      </c>
      <c r="H13" s="6">
        <v>11869.740000000002</v>
      </c>
      <c r="I13" s="7">
        <v>0.47</v>
      </c>
      <c r="K13" s="13">
        <f t="shared" si="0"/>
        <v>4944.8978994368608</v>
      </c>
      <c r="L13" s="13">
        <f t="shared" si="1"/>
        <v>28492.14089610325</v>
      </c>
    </row>
    <row r="14" spans="1:12" x14ac:dyDescent="0.3">
      <c r="A14" t="s">
        <v>30</v>
      </c>
      <c r="B14" t="s">
        <v>26</v>
      </c>
      <c r="C14" t="s">
        <v>24</v>
      </c>
      <c r="D14" s="6">
        <v>4497</v>
      </c>
      <c r="E14" s="7">
        <v>0.26</v>
      </c>
      <c r="F14" s="7">
        <v>1.26</v>
      </c>
      <c r="G14" s="7">
        <v>0.08</v>
      </c>
      <c r="H14" s="6">
        <v>5666.22</v>
      </c>
      <c r="I14" s="7">
        <v>0.27</v>
      </c>
      <c r="K14" s="13">
        <f t="shared" si="0"/>
        <v>3368.9589519474489</v>
      </c>
      <c r="L14" s="13">
        <f t="shared" si="1"/>
        <v>9529.9614944375899</v>
      </c>
    </row>
    <row r="15" spans="1:12" x14ac:dyDescent="0.3">
      <c r="A15" t="s">
        <v>30</v>
      </c>
      <c r="B15" t="s">
        <v>27</v>
      </c>
      <c r="C15" t="s">
        <v>24</v>
      </c>
      <c r="D15" s="6">
        <v>392</v>
      </c>
      <c r="E15" s="7">
        <v>0.46</v>
      </c>
      <c r="F15" s="7">
        <v>1.5</v>
      </c>
      <c r="G15" s="7">
        <v>0.15</v>
      </c>
      <c r="H15" s="6">
        <v>588</v>
      </c>
      <c r="I15" s="7">
        <v>0.48</v>
      </c>
      <c r="K15" s="13">
        <f t="shared" si="0"/>
        <v>240.86827522733591</v>
      </c>
      <c r="L15" s="13">
        <f t="shared" si="1"/>
        <v>1435.406965378402</v>
      </c>
    </row>
    <row r="16" spans="1:12" x14ac:dyDescent="0.3">
      <c r="A16" t="s">
        <v>30</v>
      </c>
      <c r="B16" t="s">
        <v>28</v>
      </c>
      <c r="C16" t="s">
        <v>24</v>
      </c>
      <c r="D16" s="6">
        <v>4077</v>
      </c>
      <c r="E16" s="7">
        <v>0.26</v>
      </c>
      <c r="F16" s="7">
        <v>1.45</v>
      </c>
      <c r="G16" s="7">
        <v>0.1</v>
      </c>
      <c r="H16" s="6">
        <v>5911.65</v>
      </c>
      <c r="I16" s="7">
        <v>0.27</v>
      </c>
      <c r="K16" s="13">
        <f t="shared" si="0"/>
        <v>3514.8840299670915</v>
      </c>
      <c r="L16" s="13">
        <f t="shared" si="1"/>
        <v>9942.747875760555</v>
      </c>
    </row>
    <row r="17" spans="1:12" x14ac:dyDescent="0.3">
      <c r="A17" s="2" t="s">
        <v>30</v>
      </c>
      <c r="B17" s="2"/>
      <c r="C17" s="2" t="s">
        <v>34</v>
      </c>
      <c r="D17" s="8">
        <v>37828</v>
      </c>
      <c r="E17" s="9">
        <v>0.21212038151637236</v>
      </c>
      <c r="F17" s="9"/>
      <c r="G17" s="9"/>
      <c r="H17" s="8">
        <v>48370.16</v>
      </c>
      <c r="I17" s="9">
        <v>0.3</v>
      </c>
      <c r="K17" s="14">
        <f>H17/EXP(1.96*SQRT(LN(1+I17^2)))</f>
        <v>27207.828691115126</v>
      </c>
      <c r="L17" s="14">
        <f t="shared" si="1"/>
        <v>85992.616499736847</v>
      </c>
    </row>
    <row r="18" spans="1:12" x14ac:dyDescent="0.3">
      <c r="A18" s="3" t="s">
        <v>30</v>
      </c>
      <c r="B18" s="2"/>
      <c r="C18" s="3" t="s">
        <v>20</v>
      </c>
      <c r="D18" s="10">
        <v>253551.92628155631</v>
      </c>
      <c r="E18" s="11">
        <v>0.15831230728429743</v>
      </c>
      <c r="F18" s="11"/>
      <c r="G18" s="11"/>
      <c r="H18" s="10">
        <v>407177.00266223203</v>
      </c>
      <c r="I18" s="11">
        <v>0.17640043007900924</v>
      </c>
      <c r="K18" s="15">
        <f t="shared" si="0"/>
        <v>288919.58097590046</v>
      </c>
      <c r="L18" s="15">
        <f t="shared" si="1"/>
        <v>573838.26647190296</v>
      </c>
    </row>
    <row r="21" spans="1:12" s="1" customFormat="1" x14ac:dyDescent="0.3">
      <c r="A21" s="3" t="s">
        <v>29</v>
      </c>
      <c r="B21" s="3" t="s">
        <v>0</v>
      </c>
      <c r="C21" s="3" t="s">
        <v>1</v>
      </c>
      <c r="D21" s="10" t="s">
        <v>2</v>
      </c>
      <c r="E21" s="11" t="s">
        <v>3</v>
      </c>
      <c r="F21" s="11" t="s">
        <v>4</v>
      </c>
      <c r="G21" s="11" t="s">
        <v>3</v>
      </c>
      <c r="H21" s="10" t="s">
        <v>5</v>
      </c>
      <c r="I21" s="11" t="s">
        <v>3</v>
      </c>
      <c r="K21" s="13"/>
      <c r="L21" s="13"/>
    </row>
    <row r="22" spans="1:12" x14ac:dyDescent="0.3">
      <c r="A22" t="s">
        <v>31</v>
      </c>
      <c r="B22" t="s">
        <v>8</v>
      </c>
      <c r="C22" t="s">
        <v>9</v>
      </c>
      <c r="D22" s="6">
        <v>1506.3279402697494</v>
      </c>
      <c r="E22" s="7">
        <v>0.53445609999999999</v>
      </c>
      <c r="F22" s="7">
        <v>3.7649965255474456</v>
      </c>
      <c r="G22" s="7">
        <v>0.19794144148028814</v>
      </c>
      <c r="H22" s="6">
        <v>5671.3189721759518</v>
      </c>
      <c r="I22" s="7">
        <v>0.51303815172220069</v>
      </c>
      <c r="K22" s="13">
        <f t="shared" si="0"/>
        <v>2198.9943499090514</v>
      </c>
      <c r="L22" s="13">
        <f t="shared" si="1"/>
        <v>14626.62188536008</v>
      </c>
    </row>
    <row r="23" spans="1:12" x14ac:dyDescent="0.3">
      <c r="A23" t="s">
        <v>31</v>
      </c>
      <c r="B23" t="s">
        <v>10</v>
      </c>
      <c r="C23" t="s">
        <v>11</v>
      </c>
      <c r="D23" s="6">
        <v>1852.616696767835</v>
      </c>
      <c r="E23" s="7">
        <v>0.53220219999999996</v>
      </c>
      <c r="F23" s="7">
        <v>2.7949537883211684</v>
      </c>
      <c r="G23" s="7">
        <v>0.24247109576057069</v>
      </c>
      <c r="H23" s="6">
        <v>5177.9789915980737</v>
      </c>
      <c r="I23" s="7">
        <v>0.58239769536276653</v>
      </c>
      <c r="K23" s="13">
        <f t="shared" si="0"/>
        <v>1795.305702887402</v>
      </c>
      <c r="L23" s="13">
        <f t="shared" si="1"/>
        <v>14934.20668931756</v>
      </c>
    </row>
    <row r="24" spans="1:12" x14ac:dyDescent="0.3">
      <c r="A24" t="s">
        <v>31</v>
      </c>
      <c r="B24" t="s">
        <v>12</v>
      </c>
      <c r="C24" t="s">
        <v>13</v>
      </c>
      <c r="D24" s="6">
        <v>199.89643322900366</v>
      </c>
      <c r="E24" s="7">
        <v>1.0262468</v>
      </c>
      <c r="F24" s="7">
        <v>1.1021897810218979</v>
      </c>
      <c r="G24" s="7">
        <v>0.15992704423383755</v>
      </c>
      <c r="H24" s="6">
        <v>220.32380596773399</v>
      </c>
      <c r="I24" s="7">
        <v>1.0386333106479937</v>
      </c>
      <c r="K24" s="13">
        <f t="shared" si="0"/>
        <v>41.200207203720687</v>
      </c>
      <c r="L24" s="13">
        <f t="shared" si="1"/>
        <v>1178.2120229658442</v>
      </c>
    </row>
    <row r="25" spans="1:12" x14ac:dyDescent="0.3">
      <c r="A25" t="s">
        <v>31</v>
      </c>
      <c r="B25" t="s">
        <v>14</v>
      </c>
      <c r="C25" t="s">
        <v>15</v>
      </c>
      <c r="D25" s="6">
        <v>2328.5281915266196</v>
      </c>
      <c r="E25" s="7">
        <v>0.38801210000000003</v>
      </c>
      <c r="F25" s="7">
        <v>3.4283106131386862</v>
      </c>
      <c r="G25" s="7">
        <v>0.17458062387013035</v>
      </c>
      <c r="H25" s="6">
        <v>7982.9182810711527</v>
      </c>
      <c r="I25" s="7">
        <v>0.40226658902490503</v>
      </c>
      <c r="K25" s="13">
        <f t="shared" si="0"/>
        <v>3736.8155595622343</v>
      </c>
      <c r="L25" s="13">
        <f t="shared" si="1"/>
        <v>17053.821165775062</v>
      </c>
    </row>
    <row r="26" spans="1:12" x14ac:dyDescent="0.3">
      <c r="A26" t="s">
        <v>31</v>
      </c>
      <c r="B26" t="s">
        <v>16</v>
      </c>
      <c r="C26" t="s">
        <v>17</v>
      </c>
      <c r="D26" s="6">
        <v>1438.2592953736657</v>
      </c>
      <c r="E26" s="7">
        <v>0.59630079999999996</v>
      </c>
      <c r="F26" s="7">
        <v>3.2427161824817525</v>
      </c>
      <c r="G26" s="7">
        <v>0.17335409806310964</v>
      </c>
      <c r="H26" s="6">
        <v>4663.8668981803785</v>
      </c>
      <c r="I26" s="7">
        <v>0.59848504412359527</v>
      </c>
      <c r="K26" s="13">
        <f t="shared" si="0"/>
        <v>1576.7455658604392</v>
      </c>
      <c r="L26" s="13">
        <f t="shared" si="1"/>
        <v>13795.284993918889</v>
      </c>
    </row>
    <row r="27" spans="1:12" x14ac:dyDescent="0.3">
      <c r="A27" s="3" t="s">
        <v>31</v>
      </c>
      <c r="B27" s="3"/>
      <c r="C27" s="3" t="s">
        <v>33</v>
      </c>
      <c r="D27" s="10">
        <v>7325.6285571668741</v>
      </c>
      <c r="E27" s="11">
        <v>0.26091880000000001</v>
      </c>
      <c r="F27" s="11">
        <v>3.2414916496350368</v>
      </c>
      <c r="G27" s="11">
        <v>0.17479276751356226</v>
      </c>
      <c r="H27" s="10">
        <v>23716.406948993288</v>
      </c>
      <c r="I27" s="11">
        <v>0.29596324769515192</v>
      </c>
      <c r="J27" s="1"/>
      <c r="K27" s="15">
        <f t="shared" si="0"/>
        <v>13439.697817292843</v>
      </c>
      <c r="L27" s="15">
        <f t="shared" si="1"/>
        <v>41851.235512641535</v>
      </c>
    </row>
    <row r="31" spans="1:12" x14ac:dyDescent="0.3">
      <c r="A31" s="3" t="s">
        <v>29</v>
      </c>
      <c r="B31" s="3" t="s">
        <v>0</v>
      </c>
      <c r="C31" s="3" t="s">
        <v>1</v>
      </c>
      <c r="D31" s="10" t="s">
        <v>2</v>
      </c>
      <c r="E31" s="11" t="s">
        <v>3</v>
      </c>
      <c r="F31" s="11" t="s">
        <v>4</v>
      </c>
      <c r="G31" s="11" t="s">
        <v>3</v>
      </c>
      <c r="H31" s="10" t="s">
        <v>5</v>
      </c>
      <c r="I31" s="11" t="s">
        <v>3</v>
      </c>
    </row>
    <row r="32" spans="1:12" x14ac:dyDescent="0.3">
      <c r="A32" t="s">
        <v>32</v>
      </c>
      <c r="B32" t="s">
        <v>6</v>
      </c>
      <c r="C32" t="s">
        <v>7</v>
      </c>
      <c r="D32" s="6">
        <v>1392.1326906775387</v>
      </c>
      <c r="E32" s="7">
        <v>0.58798669999999997</v>
      </c>
      <c r="F32" s="7">
        <v>1</v>
      </c>
      <c r="G32" s="7">
        <v>0</v>
      </c>
      <c r="H32" s="6">
        <v>1392.1326906775387</v>
      </c>
      <c r="I32" s="7">
        <v>0.58798669999999997</v>
      </c>
      <c r="K32" s="13">
        <f t="shared" si="0"/>
        <v>478.45075591735099</v>
      </c>
      <c r="L32" s="13">
        <f t="shared" si="1"/>
        <v>4050.6434664048588</v>
      </c>
    </row>
    <row r="33" spans="1:12" x14ac:dyDescent="0.3">
      <c r="A33" t="s">
        <v>32</v>
      </c>
      <c r="B33" t="s">
        <v>8</v>
      </c>
      <c r="C33" t="s">
        <v>9</v>
      </c>
      <c r="D33" s="6">
        <v>1090.0676350751446</v>
      </c>
      <c r="E33" s="7">
        <v>0.50983639999999997</v>
      </c>
      <c r="F33" s="7">
        <v>1</v>
      </c>
      <c r="G33" s="7">
        <v>1.0536710000000001E-8</v>
      </c>
      <c r="H33" s="6">
        <v>1090.0676350751446</v>
      </c>
      <c r="I33" s="7">
        <v>0.50983640000000008</v>
      </c>
      <c r="K33" s="13">
        <f t="shared" si="0"/>
        <v>424.89887673283522</v>
      </c>
      <c r="L33" s="13">
        <f t="shared" si="1"/>
        <v>2796.5417517106216</v>
      </c>
    </row>
    <row r="34" spans="1:12" x14ac:dyDescent="0.3">
      <c r="A34" t="s">
        <v>32</v>
      </c>
      <c r="B34" t="s">
        <v>10</v>
      </c>
      <c r="C34" t="s">
        <v>11</v>
      </c>
      <c r="D34" s="6">
        <v>3375.0896961206895</v>
      </c>
      <c r="E34" s="7">
        <v>0.35627009999999998</v>
      </c>
      <c r="F34" s="7">
        <v>1.039995</v>
      </c>
      <c r="G34" s="7">
        <v>3.4890900000000002E-2</v>
      </c>
      <c r="H34" s="6">
        <v>3510.0749705697253</v>
      </c>
      <c r="I34" s="7">
        <v>0.36523777083643744</v>
      </c>
      <c r="K34" s="13">
        <f t="shared" si="0"/>
        <v>1754.284564376896</v>
      </c>
      <c r="L34" s="13">
        <f t="shared" si="1"/>
        <v>7023.1629173549845</v>
      </c>
    </row>
    <row r="35" spans="1:12" x14ac:dyDescent="0.3">
      <c r="A35" t="s">
        <v>32</v>
      </c>
      <c r="B35" t="s">
        <v>12</v>
      </c>
      <c r="C35" t="s">
        <v>13</v>
      </c>
      <c r="D35" s="6">
        <v>1258.9912433571337</v>
      </c>
      <c r="E35" s="7">
        <v>0.4773828</v>
      </c>
      <c r="F35" s="7">
        <v>1.056513</v>
      </c>
      <c r="G35" s="7">
        <v>5.8380330000000001E-2</v>
      </c>
      <c r="H35" s="6">
        <v>1330.1409951971668</v>
      </c>
      <c r="I35" s="7">
        <v>0.46475143899176785</v>
      </c>
      <c r="K35" s="13">
        <f t="shared" si="0"/>
        <v>559.07400341517121</v>
      </c>
      <c r="L35" s="13">
        <f t="shared" si="1"/>
        <v>3164.6527227098359</v>
      </c>
    </row>
    <row r="36" spans="1:12" x14ac:dyDescent="0.3">
      <c r="A36" t="s">
        <v>32</v>
      </c>
      <c r="B36" t="s">
        <v>14</v>
      </c>
      <c r="C36" t="s">
        <v>15</v>
      </c>
      <c r="D36" s="6">
        <v>1544.1298447889671</v>
      </c>
      <c r="E36" s="7">
        <v>0.35058210000000001</v>
      </c>
      <c r="F36" s="7">
        <v>1</v>
      </c>
      <c r="G36" s="7">
        <v>0</v>
      </c>
      <c r="H36" s="6">
        <v>1544.1298447889671</v>
      </c>
      <c r="I36" s="7">
        <v>0.35058210000000001</v>
      </c>
      <c r="K36" s="13">
        <f t="shared" si="0"/>
        <v>792.25995478533343</v>
      </c>
      <c r="L36" s="13">
        <f t="shared" si="1"/>
        <v>3009.5386787712209</v>
      </c>
    </row>
    <row r="37" spans="1:12" x14ac:dyDescent="0.3">
      <c r="A37" t="s">
        <v>32</v>
      </c>
      <c r="B37" t="s">
        <v>16</v>
      </c>
      <c r="C37" t="s">
        <v>17</v>
      </c>
      <c r="D37" s="6">
        <v>546.51494403105801</v>
      </c>
      <c r="E37" s="7">
        <v>0.6711551</v>
      </c>
      <c r="F37" s="7">
        <v>1.3993260000000001</v>
      </c>
      <c r="G37" s="7">
        <v>0.1262905</v>
      </c>
      <c r="H37" s="6">
        <v>764.75258875828274</v>
      </c>
      <c r="I37" s="7">
        <v>0.74188242581145558</v>
      </c>
      <c r="K37" s="13">
        <f t="shared" si="0"/>
        <v>208.85584103940374</v>
      </c>
      <c r="L37" s="13">
        <f t="shared" si="1"/>
        <v>2800.2401996607564</v>
      </c>
    </row>
    <row r="38" spans="1:12" x14ac:dyDescent="0.3">
      <c r="A38" t="s">
        <v>32</v>
      </c>
      <c r="B38" t="s">
        <v>18</v>
      </c>
      <c r="C38" t="s">
        <v>22</v>
      </c>
      <c r="D38" s="6">
        <v>53.435922006101691</v>
      </c>
      <c r="E38" s="7">
        <v>1.0104951</v>
      </c>
      <c r="F38" s="7">
        <v>1</v>
      </c>
      <c r="G38" s="7">
        <v>2.1073420000000001E-8</v>
      </c>
      <c r="H38" s="6">
        <v>53.435922006101691</v>
      </c>
      <c r="I38" s="7">
        <v>1.0104951000000002</v>
      </c>
      <c r="K38" s="13">
        <f t="shared" si="0"/>
        <v>10.322944430190052</v>
      </c>
      <c r="L38" s="13">
        <f t="shared" si="1"/>
        <v>276.60690997148117</v>
      </c>
    </row>
    <row r="39" spans="1:12" x14ac:dyDescent="0.3">
      <c r="A39" s="3" t="s">
        <v>32</v>
      </c>
      <c r="B39" s="3"/>
      <c r="C39" s="3" t="s">
        <v>33</v>
      </c>
      <c r="D39" s="10">
        <v>9260.3619760566326</v>
      </c>
      <c r="E39" s="11">
        <v>0.22576460000000001</v>
      </c>
      <c r="F39" s="11">
        <v>1.050146</v>
      </c>
      <c r="G39" s="11">
        <v>2.7817809999999998E-2</v>
      </c>
      <c r="H39" s="10">
        <v>9684.7346470729281</v>
      </c>
      <c r="I39" s="11">
        <v>0.23065222812527977</v>
      </c>
      <c r="J39" s="1"/>
      <c r="K39" s="15">
        <f t="shared" si="0"/>
        <v>6198.5656893153455</v>
      </c>
      <c r="L39" s="15">
        <f t="shared" si="1"/>
        <v>15131.578801510563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 revised estimates</vt:lpstr>
    </vt:vector>
  </TitlesOfParts>
  <Company>University of St Andrews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Hammond</dc:creator>
  <cp:lastModifiedBy>Philip Hammond</cp:lastModifiedBy>
  <dcterms:created xsi:type="dcterms:W3CDTF">2017-03-22T17:35:24Z</dcterms:created>
  <dcterms:modified xsi:type="dcterms:W3CDTF">2017-04-04T10:30:52Z</dcterms:modified>
</cp:coreProperties>
</file>