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ndia-Laptop\Documents\DARRYLs files(92.3GB)\Study FOLDERS\ITResearchProject2\"/>
    </mc:Choice>
  </mc:AlternateContent>
  <bookViews>
    <workbookView xWindow="360" yWindow="120" windowWidth="15480" windowHeight="8010"/>
  </bookViews>
  <sheets>
    <sheet name="BOYS 1-2" sheetId="1" r:id="rId1"/>
    <sheet name="GIRLS 1-2" sheetId="2" r:id="rId2"/>
    <sheet name="Summar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AC25" i="1" l="1"/>
  <c r="AC12" i="1"/>
  <c r="AC14" i="1"/>
  <c r="AC11" i="1"/>
  <c r="AC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N5" i="1"/>
  <c r="K26" i="3" l="1"/>
  <c r="K25" i="3"/>
  <c r="K24" i="3"/>
  <c r="K23" i="3"/>
  <c r="K50" i="3"/>
  <c r="K53" i="3"/>
  <c r="K52" i="3"/>
  <c r="K51" i="3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K50" i="4" l="1"/>
  <c r="M50" i="4" s="1"/>
  <c r="K49" i="4"/>
  <c r="M49" i="4" s="1"/>
  <c r="K48" i="4"/>
  <c r="M48" i="4" s="1"/>
  <c r="K47" i="4"/>
  <c r="M47" i="4" s="1"/>
  <c r="K46" i="4"/>
  <c r="M46" i="4" s="1"/>
  <c r="K45" i="4"/>
  <c r="M45" i="4" s="1"/>
  <c r="K44" i="4"/>
  <c r="M44" i="4" s="1"/>
  <c r="K43" i="4"/>
  <c r="M43" i="4" s="1"/>
  <c r="M42" i="4"/>
  <c r="K42" i="4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M34" i="4"/>
  <c r="K34" i="4"/>
  <c r="K33" i="4"/>
  <c r="M33" i="4" s="1"/>
  <c r="K22" i="4"/>
  <c r="M22" i="4" s="1"/>
  <c r="K21" i="4"/>
  <c r="M21" i="4" s="1"/>
  <c r="K20" i="4"/>
  <c r="M20" i="4" s="1"/>
  <c r="K19" i="4"/>
  <c r="M19" i="4" s="1"/>
  <c r="K18" i="4"/>
  <c r="M18" i="4" s="1"/>
  <c r="K17" i="4"/>
  <c r="M17" i="4" s="1"/>
  <c r="M16" i="4"/>
  <c r="K16" i="4"/>
  <c r="K15" i="4"/>
  <c r="M15" i="4" s="1"/>
  <c r="K14" i="4"/>
  <c r="M14" i="4" s="1"/>
  <c r="K13" i="4"/>
  <c r="M13" i="4" s="1"/>
  <c r="K12" i="4"/>
  <c r="M12" i="4" s="1"/>
  <c r="K11" i="4"/>
  <c r="M11" i="4" s="1"/>
  <c r="K10" i="4"/>
  <c r="M10" i="4" s="1"/>
  <c r="K9" i="4"/>
  <c r="M9" i="4" s="1"/>
  <c r="M8" i="4"/>
  <c r="K8" i="4"/>
  <c r="K7" i="4"/>
  <c r="M7" i="4" s="1"/>
  <c r="K6" i="4"/>
  <c r="M6" i="4" s="1"/>
  <c r="K5" i="4"/>
  <c r="M5" i="4" s="1"/>
  <c r="L36" i="2"/>
  <c r="AA35" i="2"/>
  <c r="AB35" i="2" s="1"/>
  <c r="T35" i="2"/>
  <c r="Q35" i="2"/>
  <c r="U35" i="2" s="1"/>
  <c r="V35" i="2" s="1"/>
  <c r="L35" i="2"/>
  <c r="J35" i="2"/>
  <c r="N35" i="2" s="1"/>
  <c r="O35" i="2" s="1"/>
  <c r="F35" i="2"/>
  <c r="C35" i="2"/>
  <c r="G35" i="2" s="1"/>
  <c r="H35" i="2" s="1"/>
  <c r="F37" i="2"/>
  <c r="AA36" i="2"/>
  <c r="AB36" i="2" s="1"/>
  <c r="T36" i="2"/>
  <c r="Q36" i="2"/>
  <c r="U36" i="2" s="1"/>
  <c r="V36" i="2" s="1"/>
  <c r="J36" i="2"/>
  <c r="F36" i="2"/>
  <c r="G36" i="2" s="1"/>
  <c r="H36" i="2" s="1"/>
  <c r="C36" i="2"/>
  <c r="AA288" i="1"/>
  <c r="AB288" i="1" s="1"/>
  <c r="AA287" i="1"/>
  <c r="AB287" i="1" s="1"/>
  <c r="T288" i="1"/>
  <c r="T287" i="1"/>
  <c r="Q288" i="1"/>
  <c r="Q287" i="1"/>
  <c r="U287" i="1" s="1"/>
  <c r="V287" i="1" s="1"/>
  <c r="L288" i="1"/>
  <c r="L287" i="1"/>
  <c r="J288" i="1"/>
  <c r="N288" i="1" s="1"/>
  <c r="O288" i="1" s="1"/>
  <c r="J287" i="1"/>
  <c r="N287" i="1" s="1"/>
  <c r="O287" i="1" s="1"/>
  <c r="C288" i="1"/>
  <c r="C287" i="1"/>
  <c r="T284" i="1"/>
  <c r="T283" i="1"/>
  <c r="AA268" i="1"/>
  <c r="AB268" i="1" s="1"/>
  <c r="T268" i="1"/>
  <c r="Q268" i="1"/>
  <c r="U268" i="1" s="1"/>
  <c r="V268" i="1" s="1"/>
  <c r="L268" i="1"/>
  <c r="J268" i="1"/>
  <c r="N268" i="1" s="1"/>
  <c r="O268" i="1" s="1"/>
  <c r="F268" i="1"/>
  <c r="C268" i="1"/>
  <c r="G268" i="1" s="1"/>
  <c r="H268" i="1" s="1"/>
  <c r="AA267" i="1"/>
  <c r="AB267" i="1" s="1"/>
  <c r="T267" i="1"/>
  <c r="Q267" i="1"/>
  <c r="U267" i="1" s="1"/>
  <c r="V267" i="1" s="1"/>
  <c r="L267" i="1"/>
  <c r="J267" i="1"/>
  <c r="N267" i="1" s="1"/>
  <c r="O267" i="1" s="1"/>
  <c r="F267" i="1"/>
  <c r="C267" i="1"/>
  <c r="G267" i="1" s="1"/>
  <c r="H267" i="1" s="1"/>
  <c r="AA259" i="1"/>
  <c r="AB259" i="1" s="1"/>
  <c r="AB258" i="1"/>
  <c r="AA258" i="1"/>
  <c r="T259" i="1"/>
  <c r="T258" i="1"/>
  <c r="Q259" i="1"/>
  <c r="Q258" i="1"/>
  <c r="J259" i="1"/>
  <c r="J258" i="1"/>
  <c r="N258" i="1" s="1"/>
  <c r="O258" i="1" s="1"/>
  <c r="C259" i="1"/>
  <c r="C258" i="1"/>
  <c r="AA230" i="1"/>
  <c r="AB230" i="1" s="1"/>
  <c r="AA229" i="1"/>
  <c r="AB229" i="1" s="1"/>
  <c r="T230" i="1"/>
  <c r="T229" i="1"/>
  <c r="Q230" i="1"/>
  <c r="Q229" i="1"/>
  <c r="J230" i="1"/>
  <c r="J229" i="1"/>
  <c r="N229" i="1" s="1"/>
  <c r="O229" i="1" s="1"/>
  <c r="C230" i="1"/>
  <c r="C229" i="1"/>
  <c r="AB201" i="1"/>
  <c r="AA201" i="1"/>
  <c r="AA200" i="1"/>
  <c r="AB200" i="1" s="1"/>
  <c r="T201" i="1"/>
  <c r="Q201" i="1"/>
  <c r="U201" i="1" s="1"/>
  <c r="V201" i="1" s="1"/>
  <c r="L201" i="1"/>
  <c r="J201" i="1"/>
  <c r="N201" i="1" s="1"/>
  <c r="O201" i="1" s="1"/>
  <c r="L196" i="1"/>
  <c r="L197" i="1"/>
  <c r="L198" i="1"/>
  <c r="L199" i="1"/>
  <c r="L200" i="1"/>
  <c r="T200" i="1"/>
  <c r="Q200" i="1"/>
  <c r="J200" i="1"/>
  <c r="N200" i="1" s="1"/>
  <c r="O200" i="1" s="1"/>
  <c r="C201" i="1"/>
  <c r="C200" i="1"/>
  <c r="AA172" i="1"/>
  <c r="AB172" i="1" s="1"/>
  <c r="AA171" i="1"/>
  <c r="AB171" i="1" s="1"/>
  <c r="T172" i="1"/>
  <c r="Q172" i="1"/>
  <c r="U172" i="1" s="1"/>
  <c r="V172" i="1" s="1"/>
  <c r="T171" i="1"/>
  <c r="Q171" i="1"/>
  <c r="U171" i="1" s="1"/>
  <c r="V171" i="1" s="1"/>
  <c r="J172" i="1"/>
  <c r="J171" i="1"/>
  <c r="C172" i="1"/>
  <c r="C171" i="1"/>
  <c r="AA143" i="1"/>
  <c r="AB143" i="1" s="1"/>
  <c r="AB142" i="1"/>
  <c r="AA142" i="1"/>
  <c r="Q143" i="1"/>
  <c r="Q142" i="1"/>
  <c r="U142" i="1" s="1"/>
  <c r="V142" i="1" s="1"/>
  <c r="L143" i="1"/>
  <c r="L142" i="1"/>
  <c r="J143" i="1"/>
  <c r="N143" i="1" s="1"/>
  <c r="O143" i="1" s="1"/>
  <c r="J142" i="1"/>
  <c r="N142" i="1" s="1"/>
  <c r="O142" i="1" s="1"/>
  <c r="C143" i="1"/>
  <c r="C142" i="1"/>
  <c r="AA114" i="1"/>
  <c r="AB114" i="1" s="1"/>
  <c r="AA113" i="1"/>
  <c r="AB113" i="1" s="1"/>
  <c r="Q114" i="1"/>
  <c r="U114" i="1" s="1"/>
  <c r="V114" i="1" s="1"/>
  <c r="L114" i="1"/>
  <c r="Q113" i="1"/>
  <c r="U113" i="1" s="1"/>
  <c r="V113" i="1" s="1"/>
  <c r="L113" i="1"/>
  <c r="J114" i="1"/>
  <c r="J113" i="1"/>
  <c r="C114" i="1"/>
  <c r="C113" i="1"/>
  <c r="J84" i="1"/>
  <c r="J83" i="1"/>
  <c r="C84" i="1"/>
  <c r="C83" i="1"/>
  <c r="AB84" i="1"/>
  <c r="AA84" i="1"/>
  <c r="T84" i="1"/>
  <c r="Q84" i="1"/>
  <c r="AA83" i="1"/>
  <c r="AB83" i="1" s="1"/>
  <c r="T83" i="1"/>
  <c r="Q83" i="1"/>
  <c r="AA26" i="1"/>
  <c r="AB26" i="1" s="1"/>
  <c r="AA25" i="1"/>
  <c r="AB25" i="1" s="1"/>
  <c r="V25" i="1"/>
  <c r="L259" i="1"/>
  <c r="L258" i="1"/>
  <c r="Q241" i="1"/>
  <c r="L230" i="1"/>
  <c r="L229" i="1"/>
  <c r="L172" i="1"/>
  <c r="L171" i="1"/>
  <c r="T143" i="1"/>
  <c r="T142" i="1"/>
  <c r="T114" i="1"/>
  <c r="T113" i="1"/>
  <c r="L84" i="1"/>
  <c r="L83" i="1"/>
  <c r="N171" i="1" l="1"/>
  <c r="O171" i="1" s="1"/>
  <c r="V26" i="1"/>
  <c r="U83" i="1"/>
  <c r="V83" i="1" s="1"/>
  <c r="U84" i="1"/>
  <c r="V84" i="1" s="1"/>
  <c r="N83" i="1"/>
  <c r="U143" i="1"/>
  <c r="V143" i="1" s="1"/>
  <c r="N172" i="1"/>
  <c r="O172" i="1" s="1"/>
  <c r="U200" i="1"/>
  <c r="V200" i="1" s="1"/>
  <c r="N259" i="1"/>
  <c r="O259" i="1" s="1"/>
  <c r="U258" i="1"/>
  <c r="V258" i="1" s="1"/>
  <c r="U288" i="1"/>
  <c r="V288" i="1" s="1"/>
  <c r="N36" i="2"/>
  <c r="O36" i="2" s="1"/>
  <c r="AC36" i="2" s="1"/>
  <c r="U259" i="1"/>
  <c r="V259" i="1" s="1"/>
  <c r="N84" i="1"/>
  <c r="N230" i="1"/>
  <c r="O230" i="1" s="1"/>
  <c r="U229" i="1"/>
  <c r="V229" i="1" s="1"/>
  <c r="AC35" i="2"/>
  <c r="AC268" i="1"/>
  <c r="AC267" i="1"/>
  <c r="U230" i="1"/>
  <c r="V230" i="1" s="1"/>
  <c r="H26" i="1" l="1"/>
  <c r="AC26" i="1" s="1"/>
  <c r="F230" i="1"/>
  <c r="G230" i="1" s="1"/>
  <c r="H230" i="1" s="1"/>
  <c r="AC230" i="1" s="1"/>
  <c r="F229" i="1"/>
  <c r="G229" i="1" s="1"/>
  <c r="H229" i="1" s="1"/>
  <c r="AC229" i="1" s="1"/>
  <c r="F259" i="1"/>
  <c r="G259" i="1" s="1"/>
  <c r="H259" i="1" s="1"/>
  <c r="AC259" i="1" s="1"/>
  <c r="F258" i="1"/>
  <c r="G258" i="1" s="1"/>
  <c r="H258" i="1" s="1"/>
  <c r="AC258" i="1" s="1"/>
  <c r="F201" i="1"/>
  <c r="G201" i="1" s="1"/>
  <c r="H201" i="1" s="1"/>
  <c r="AC201" i="1" s="1"/>
  <c r="F200" i="1"/>
  <c r="G200" i="1" s="1"/>
  <c r="H200" i="1" s="1"/>
  <c r="AC200" i="1" s="1"/>
  <c r="F172" i="1"/>
  <c r="G172" i="1" s="1"/>
  <c r="H172" i="1" s="1"/>
  <c r="AC172" i="1" s="1"/>
  <c r="F171" i="1"/>
  <c r="G171" i="1" s="1"/>
  <c r="H171" i="1" s="1"/>
  <c r="AC171" i="1" s="1"/>
  <c r="F84" i="1"/>
  <c r="G84" i="1" s="1"/>
  <c r="H84" i="1" s="1"/>
  <c r="AC84" i="1" s="1"/>
  <c r="F83" i="1"/>
  <c r="G83" i="1" s="1"/>
  <c r="H83" i="1" s="1"/>
  <c r="AC83" i="1" s="1"/>
  <c r="F288" i="1"/>
  <c r="G288" i="1" s="1"/>
  <c r="H288" i="1" s="1"/>
  <c r="AC288" i="1" s="1"/>
  <c r="F287" i="1"/>
  <c r="G287" i="1" s="1"/>
  <c r="H287" i="1" s="1"/>
  <c r="AC287" i="1" s="1"/>
  <c r="F143" i="1"/>
  <c r="G143" i="1" s="1"/>
  <c r="H143" i="1" s="1"/>
  <c r="AC143" i="1" s="1"/>
  <c r="F142" i="1"/>
  <c r="G142" i="1" s="1"/>
  <c r="H142" i="1" s="1"/>
  <c r="AC142" i="1" s="1"/>
  <c r="F114" i="1"/>
  <c r="G114" i="1" s="1"/>
  <c r="H114" i="1" s="1"/>
  <c r="AC114" i="1" s="1"/>
  <c r="F113" i="1"/>
  <c r="G113" i="1" s="1"/>
  <c r="H113" i="1" s="1"/>
  <c r="AC113" i="1" s="1"/>
  <c r="H25" i="1"/>
  <c r="L104" i="1"/>
  <c r="L45" i="1"/>
  <c r="F77" i="1"/>
  <c r="F136" i="1"/>
  <c r="F191" i="1"/>
  <c r="F194" i="1"/>
  <c r="F223" i="1"/>
  <c r="F252" i="1"/>
  <c r="F281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J286" i="1"/>
  <c r="J285" i="1"/>
  <c r="J284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0" i="1"/>
  <c r="Q239" i="1"/>
  <c r="Q23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Q82" i="1"/>
  <c r="Q81" i="1"/>
  <c r="Q80" i="1"/>
  <c r="Q79" i="1"/>
  <c r="Q78" i="1"/>
  <c r="Q77" i="1"/>
  <c r="Q76" i="1"/>
  <c r="Q74" i="1"/>
  <c r="Q73" i="1"/>
  <c r="Q72" i="1"/>
  <c r="Q71" i="1"/>
  <c r="Q70" i="1"/>
  <c r="Q69" i="1"/>
  <c r="Q68" i="1"/>
  <c r="Q67" i="1"/>
  <c r="Q66" i="1"/>
  <c r="Q65" i="1"/>
  <c r="Q64" i="1"/>
  <c r="Q6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AA209" i="2"/>
  <c r="AB209" i="2" s="1"/>
  <c r="T209" i="2"/>
  <c r="F208" i="2"/>
  <c r="F209" i="2"/>
  <c r="Q191" i="2"/>
  <c r="Q184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Q210" i="2"/>
  <c r="Q209" i="2"/>
  <c r="U209" i="2" s="1"/>
  <c r="V209" i="2" s="1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0" i="2"/>
  <c r="J210" i="2"/>
  <c r="J209" i="2"/>
  <c r="N209" i="2" s="1"/>
  <c r="O209" i="2" s="1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T5" i="2"/>
  <c r="AA11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T225" i="1"/>
  <c r="AA112" i="1"/>
  <c r="AB112" i="1" s="1"/>
  <c r="T112" i="1"/>
  <c r="L112" i="1"/>
  <c r="F112" i="1"/>
  <c r="AA111" i="1"/>
  <c r="AB111" i="1" s="1"/>
  <c r="T111" i="1"/>
  <c r="L111" i="1"/>
  <c r="F111" i="1"/>
  <c r="AA82" i="1"/>
  <c r="AB82" i="1" s="1"/>
  <c r="T82" i="1"/>
  <c r="U82" i="1" s="1"/>
  <c r="V82" i="1" s="1"/>
  <c r="L82" i="1"/>
  <c r="F82" i="1"/>
  <c r="AA81" i="1"/>
  <c r="AB81" i="1" s="1"/>
  <c r="T81" i="1"/>
  <c r="L81" i="1"/>
  <c r="F81" i="1"/>
  <c r="AA53" i="1"/>
  <c r="AB53" i="1" s="1"/>
  <c r="T53" i="1"/>
  <c r="Q53" i="1"/>
  <c r="U53" i="1" s="1"/>
  <c r="V53" i="1" s="1"/>
  <c r="L53" i="1"/>
  <c r="J53" i="1"/>
  <c r="F53" i="1"/>
  <c r="C53" i="1"/>
  <c r="AA52" i="1"/>
  <c r="AB52" i="1" s="1"/>
  <c r="T52" i="1"/>
  <c r="Q52" i="1"/>
  <c r="U52" i="1" s="1"/>
  <c r="V52" i="1" s="1"/>
  <c r="L52" i="1"/>
  <c r="J52" i="1"/>
  <c r="F52" i="1"/>
  <c r="C52" i="1"/>
  <c r="AA24" i="1"/>
  <c r="AB24" i="1" s="1"/>
  <c r="AA23" i="1"/>
  <c r="AB23" i="1" s="1"/>
  <c r="V23" i="1"/>
  <c r="AA183" i="2"/>
  <c r="AB183" i="2" s="1"/>
  <c r="T183" i="2"/>
  <c r="L183" i="2"/>
  <c r="N183" i="2" s="1"/>
  <c r="O183" i="2" s="1"/>
  <c r="F183" i="2"/>
  <c r="G183" i="2" s="1"/>
  <c r="H183" i="2" s="1"/>
  <c r="L23" i="2"/>
  <c r="T23" i="2"/>
  <c r="U23" i="2" s="1"/>
  <c r="V23" i="2" s="1"/>
  <c r="AA23" i="2"/>
  <c r="AB23" i="2" s="1"/>
  <c r="L24" i="2"/>
  <c r="T24" i="2"/>
  <c r="AA24" i="2"/>
  <c r="AB24" i="2" s="1"/>
  <c r="AA25" i="2"/>
  <c r="AB25" i="2" s="1"/>
  <c r="T25" i="2"/>
  <c r="L25" i="2"/>
  <c r="AA22" i="1"/>
  <c r="AB22" i="1" s="1"/>
  <c r="H24" i="1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0" i="2"/>
  <c r="C209" i="2"/>
  <c r="G209" i="2" s="1"/>
  <c r="H209" i="2" s="1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J184" i="2"/>
  <c r="J34" i="2"/>
  <c r="C128" i="2"/>
  <c r="C78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C82" i="1"/>
  <c r="C81" i="1"/>
  <c r="G81" i="1" s="1"/>
  <c r="H81" i="1" s="1"/>
  <c r="C112" i="1"/>
  <c r="C111" i="1"/>
  <c r="G111" i="1" s="1"/>
  <c r="H111" i="1" s="1"/>
  <c r="L278" i="1"/>
  <c r="L249" i="1"/>
  <c r="L220" i="1"/>
  <c r="L191" i="1"/>
  <c r="L162" i="1"/>
  <c r="L133" i="1"/>
  <c r="L74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193" i="1"/>
  <c r="F192" i="1"/>
  <c r="F190" i="1"/>
  <c r="F189" i="1"/>
  <c r="F188" i="1"/>
  <c r="F187" i="1"/>
  <c r="F186" i="1"/>
  <c r="F185" i="1"/>
  <c r="F184" i="1"/>
  <c r="F183" i="1"/>
  <c r="F182" i="1"/>
  <c r="F181" i="1"/>
  <c r="F180" i="1"/>
  <c r="F164" i="1"/>
  <c r="F163" i="1"/>
  <c r="F162" i="1"/>
  <c r="F160" i="1"/>
  <c r="F159" i="1"/>
  <c r="F158" i="1"/>
  <c r="F157" i="1"/>
  <c r="F156" i="1"/>
  <c r="F155" i="1"/>
  <c r="F154" i="1"/>
  <c r="F153" i="1"/>
  <c r="F152" i="1"/>
  <c r="F151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G5" i="1"/>
  <c r="AA286" i="1"/>
  <c r="AB286" i="1" s="1"/>
  <c r="T286" i="1"/>
  <c r="L286" i="1"/>
  <c r="F286" i="1"/>
  <c r="C286" i="1"/>
  <c r="AA285" i="1"/>
  <c r="AB285" i="1" s="1"/>
  <c r="T285" i="1"/>
  <c r="L285" i="1"/>
  <c r="F285" i="1"/>
  <c r="C285" i="1"/>
  <c r="AA257" i="1"/>
  <c r="AB257" i="1" s="1"/>
  <c r="T257" i="1"/>
  <c r="L257" i="1"/>
  <c r="F257" i="1"/>
  <c r="C257" i="1"/>
  <c r="AA256" i="1"/>
  <c r="AB256" i="1" s="1"/>
  <c r="T256" i="1"/>
  <c r="L256" i="1"/>
  <c r="F256" i="1"/>
  <c r="C256" i="1"/>
  <c r="AA228" i="1"/>
  <c r="AB228" i="1" s="1"/>
  <c r="T228" i="1"/>
  <c r="L228" i="1"/>
  <c r="F228" i="1"/>
  <c r="C228" i="1"/>
  <c r="AA227" i="1"/>
  <c r="AB227" i="1" s="1"/>
  <c r="T227" i="1"/>
  <c r="L227" i="1"/>
  <c r="F227" i="1"/>
  <c r="C227" i="1"/>
  <c r="AA199" i="1"/>
  <c r="AB199" i="1" s="1"/>
  <c r="T199" i="1"/>
  <c r="F199" i="1"/>
  <c r="C199" i="1"/>
  <c r="AA198" i="1"/>
  <c r="AB198" i="1" s="1"/>
  <c r="T198" i="1"/>
  <c r="F198" i="1"/>
  <c r="C198" i="1"/>
  <c r="AA170" i="1"/>
  <c r="AB170" i="1" s="1"/>
  <c r="T170" i="1"/>
  <c r="L170" i="1"/>
  <c r="F170" i="1"/>
  <c r="C170" i="1"/>
  <c r="AA169" i="1"/>
  <c r="AB169" i="1" s="1"/>
  <c r="T169" i="1"/>
  <c r="L169" i="1"/>
  <c r="F169" i="1"/>
  <c r="C169" i="1"/>
  <c r="AA141" i="1"/>
  <c r="AB141" i="1" s="1"/>
  <c r="T141" i="1"/>
  <c r="L141" i="1"/>
  <c r="F141" i="1"/>
  <c r="C141" i="1"/>
  <c r="AA140" i="1"/>
  <c r="AB140" i="1" s="1"/>
  <c r="T140" i="1"/>
  <c r="L140" i="1"/>
  <c r="F140" i="1"/>
  <c r="C140" i="1"/>
  <c r="F25" i="2"/>
  <c r="F24" i="2"/>
  <c r="C25" i="2"/>
  <c r="C24" i="2"/>
  <c r="G24" i="2" s="1"/>
  <c r="H24" i="2" s="1"/>
  <c r="AA257" i="2"/>
  <c r="AB257" i="2" s="1"/>
  <c r="T257" i="2"/>
  <c r="Q257" i="2"/>
  <c r="L257" i="2"/>
  <c r="F257" i="2"/>
  <c r="AA256" i="2"/>
  <c r="AB256" i="2" s="1"/>
  <c r="T256" i="2"/>
  <c r="Q256" i="2"/>
  <c r="L256" i="2"/>
  <c r="N256" i="2" s="1"/>
  <c r="O256" i="2" s="1"/>
  <c r="F256" i="2"/>
  <c r="AA255" i="2"/>
  <c r="AB255" i="2" s="1"/>
  <c r="T255" i="2"/>
  <c r="Q255" i="2"/>
  <c r="L255" i="2"/>
  <c r="F255" i="2"/>
  <c r="AA254" i="2"/>
  <c r="AB254" i="2" s="1"/>
  <c r="T254" i="2"/>
  <c r="Q254" i="2"/>
  <c r="L254" i="2"/>
  <c r="F254" i="2"/>
  <c r="AA231" i="2"/>
  <c r="AB231" i="2" s="1"/>
  <c r="T231" i="2"/>
  <c r="U231" i="2" s="1"/>
  <c r="V231" i="2" s="1"/>
  <c r="L231" i="2"/>
  <c r="N231" i="2" s="1"/>
  <c r="O231" i="2" s="1"/>
  <c r="F231" i="2"/>
  <c r="AA230" i="2"/>
  <c r="AB230" i="2" s="1"/>
  <c r="T230" i="2"/>
  <c r="L230" i="2"/>
  <c r="F230" i="2"/>
  <c r="AA229" i="2"/>
  <c r="AB229" i="2" s="1"/>
  <c r="T229" i="2"/>
  <c r="L229" i="2"/>
  <c r="N229" i="2" s="1"/>
  <c r="O229" i="2" s="1"/>
  <c r="F229" i="2"/>
  <c r="AA228" i="2"/>
  <c r="AB228" i="2" s="1"/>
  <c r="T228" i="2"/>
  <c r="L228" i="2"/>
  <c r="F228" i="2"/>
  <c r="AA204" i="2"/>
  <c r="AB204" i="2" s="1"/>
  <c r="T204" i="2"/>
  <c r="L204" i="2"/>
  <c r="N204" i="2" s="1"/>
  <c r="O204" i="2" s="1"/>
  <c r="F204" i="2"/>
  <c r="AA203" i="2"/>
  <c r="AB203" i="2" s="1"/>
  <c r="T203" i="2"/>
  <c r="L203" i="2"/>
  <c r="N203" i="2" s="1"/>
  <c r="O203" i="2" s="1"/>
  <c r="F203" i="2"/>
  <c r="AA202" i="2"/>
  <c r="AB202" i="2" s="1"/>
  <c r="T202" i="2"/>
  <c r="L202" i="2"/>
  <c r="N202" i="2" s="1"/>
  <c r="O202" i="2" s="1"/>
  <c r="F202" i="2"/>
  <c r="AA178" i="2"/>
  <c r="AB178" i="2" s="1"/>
  <c r="T178" i="2"/>
  <c r="L178" i="2"/>
  <c r="F178" i="2"/>
  <c r="AA177" i="2"/>
  <c r="AB177" i="2" s="1"/>
  <c r="T177" i="2"/>
  <c r="L177" i="2"/>
  <c r="F177" i="2"/>
  <c r="AA176" i="2"/>
  <c r="AB176" i="2" s="1"/>
  <c r="T176" i="2"/>
  <c r="L176" i="2"/>
  <c r="F176" i="2"/>
  <c r="G176" i="2" s="1"/>
  <c r="H176" i="2" s="1"/>
  <c r="AA152" i="2"/>
  <c r="AB152" i="2" s="1"/>
  <c r="T152" i="2"/>
  <c r="U152" i="2" s="1"/>
  <c r="V152" i="2" s="1"/>
  <c r="L152" i="2"/>
  <c r="F152" i="2"/>
  <c r="AA151" i="2"/>
  <c r="AB151" i="2" s="1"/>
  <c r="T151" i="2"/>
  <c r="L151" i="2"/>
  <c r="F151" i="2"/>
  <c r="AA150" i="2"/>
  <c r="AB150" i="2" s="1"/>
  <c r="T150" i="2"/>
  <c r="L150" i="2"/>
  <c r="F150" i="2"/>
  <c r="AA126" i="2"/>
  <c r="AB126" i="2" s="1"/>
  <c r="T126" i="2"/>
  <c r="U126" i="2" s="1"/>
  <c r="V126" i="2" s="1"/>
  <c r="L126" i="2"/>
  <c r="F126" i="2"/>
  <c r="C126" i="2"/>
  <c r="AA125" i="2"/>
  <c r="AB125" i="2" s="1"/>
  <c r="T125" i="2"/>
  <c r="L125" i="2"/>
  <c r="F125" i="2"/>
  <c r="C125" i="2"/>
  <c r="AA124" i="2"/>
  <c r="AB124" i="2" s="1"/>
  <c r="T124" i="2"/>
  <c r="L124" i="2"/>
  <c r="F124" i="2"/>
  <c r="C124" i="2"/>
  <c r="AA100" i="2"/>
  <c r="AB100" i="2" s="1"/>
  <c r="T100" i="2"/>
  <c r="U100" i="2" s="1"/>
  <c r="V100" i="2" s="1"/>
  <c r="L100" i="2"/>
  <c r="F100" i="2"/>
  <c r="C100" i="2"/>
  <c r="AB99" i="2"/>
  <c r="AA99" i="2"/>
  <c r="T99" i="2"/>
  <c r="U99" i="2" s="1"/>
  <c r="V99" i="2" s="1"/>
  <c r="L99" i="2"/>
  <c r="N99" i="2" s="1"/>
  <c r="O99" i="2" s="1"/>
  <c r="F99" i="2"/>
  <c r="C99" i="2"/>
  <c r="AA98" i="2"/>
  <c r="AB98" i="2" s="1"/>
  <c r="T98" i="2"/>
  <c r="L98" i="2"/>
  <c r="F98" i="2"/>
  <c r="C98" i="2"/>
  <c r="AA74" i="2"/>
  <c r="AB74" i="2" s="1"/>
  <c r="T74" i="2"/>
  <c r="Q74" i="2"/>
  <c r="L74" i="2"/>
  <c r="N74" i="2" s="1"/>
  <c r="O74" i="2" s="1"/>
  <c r="F74" i="2"/>
  <c r="C74" i="2"/>
  <c r="AA73" i="2"/>
  <c r="AB73" i="2" s="1"/>
  <c r="T73" i="2"/>
  <c r="Q73" i="2"/>
  <c r="L73" i="2"/>
  <c r="F73" i="2"/>
  <c r="C73" i="2"/>
  <c r="AA72" i="2"/>
  <c r="AB72" i="2" s="1"/>
  <c r="T72" i="2"/>
  <c r="Q72" i="2"/>
  <c r="L72" i="2"/>
  <c r="F72" i="2"/>
  <c r="C72" i="2"/>
  <c r="AA54" i="2"/>
  <c r="AB54" i="2" s="1"/>
  <c r="T54" i="2"/>
  <c r="Q54" i="2"/>
  <c r="L54" i="2"/>
  <c r="F54" i="2"/>
  <c r="C54" i="2"/>
  <c r="AB262" i="2"/>
  <c r="AA262" i="2"/>
  <c r="T262" i="2"/>
  <c r="Q262" i="2"/>
  <c r="L262" i="2"/>
  <c r="F262" i="2"/>
  <c r="AA236" i="2"/>
  <c r="AB236" i="2" s="1"/>
  <c r="T236" i="2"/>
  <c r="U236" i="2" s="1"/>
  <c r="V236" i="2" s="1"/>
  <c r="L236" i="2"/>
  <c r="F236" i="2"/>
  <c r="G236" i="2" s="1"/>
  <c r="H236" i="2" s="1"/>
  <c r="AA210" i="2"/>
  <c r="AB210" i="2" s="1"/>
  <c r="T210" i="2"/>
  <c r="L210" i="2"/>
  <c r="F210" i="2"/>
  <c r="AA184" i="2"/>
  <c r="AB184" i="2" s="1"/>
  <c r="T184" i="2"/>
  <c r="L184" i="2"/>
  <c r="F184" i="2"/>
  <c r="AA158" i="2"/>
  <c r="AB158" i="2" s="1"/>
  <c r="T158" i="2"/>
  <c r="L158" i="2"/>
  <c r="F158" i="2"/>
  <c r="AA132" i="2"/>
  <c r="AB132" i="2" s="1"/>
  <c r="T132" i="2"/>
  <c r="L132" i="2"/>
  <c r="F132" i="2"/>
  <c r="C132" i="2"/>
  <c r="AA106" i="2"/>
  <c r="AB106" i="2" s="1"/>
  <c r="T106" i="2"/>
  <c r="L106" i="2"/>
  <c r="F106" i="2"/>
  <c r="C106" i="2"/>
  <c r="AA80" i="2"/>
  <c r="AB80" i="2" s="1"/>
  <c r="T80" i="2"/>
  <c r="Q80" i="2"/>
  <c r="L80" i="2"/>
  <c r="F80" i="2"/>
  <c r="C80" i="2"/>
  <c r="AA53" i="2"/>
  <c r="AB53" i="2" s="1"/>
  <c r="T53" i="2"/>
  <c r="Q53" i="2"/>
  <c r="L53" i="2"/>
  <c r="N53" i="2" s="1"/>
  <c r="O53" i="2" s="1"/>
  <c r="F53" i="2"/>
  <c r="C53" i="2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26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AA51" i="1"/>
  <c r="AB51" i="1" s="1"/>
  <c r="Q51" i="1"/>
  <c r="L51" i="1"/>
  <c r="J51" i="1"/>
  <c r="F51" i="1"/>
  <c r="C51" i="1"/>
  <c r="AA50" i="1"/>
  <c r="AB50" i="1" s="1"/>
  <c r="Q50" i="1"/>
  <c r="L50" i="1"/>
  <c r="J50" i="1"/>
  <c r="F50" i="1"/>
  <c r="C50" i="1"/>
  <c r="AA49" i="1"/>
  <c r="AB49" i="1" s="1"/>
  <c r="Q49" i="1"/>
  <c r="L49" i="1"/>
  <c r="J49" i="1"/>
  <c r="F49" i="1"/>
  <c r="C49" i="1"/>
  <c r="AA48" i="1"/>
  <c r="AB48" i="1" s="1"/>
  <c r="Q48" i="1"/>
  <c r="L48" i="1"/>
  <c r="J48" i="1"/>
  <c r="F48" i="1"/>
  <c r="C48" i="1"/>
  <c r="AA47" i="1"/>
  <c r="AB47" i="1" s="1"/>
  <c r="Q47" i="1"/>
  <c r="L47" i="1"/>
  <c r="J47" i="1"/>
  <c r="F47" i="1"/>
  <c r="C47" i="1"/>
  <c r="AA46" i="1"/>
  <c r="AB46" i="1" s="1"/>
  <c r="Q46" i="1"/>
  <c r="L46" i="1"/>
  <c r="J46" i="1"/>
  <c r="F46" i="1"/>
  <c r="C46" i="1"/>
  <c r="AA45" i="1"/>
  <c r="AB45" i="1" s="1"/>
  <c r="Q45" i="1"/>
  <c r="J45" i="1"/>
  <c r="F45" i="1"/>
  <c r="C45" i="1"/>
  <c r="AA44" i="1"/>
  <c r="AB44" i="1" s="1"/>
  <c r="Q44" i="1"/>
  <c r="L44" i="1"/>
  <c r="J44" i="1"/>
  <c r="F44" i="1"/>
  <c r="C44" i="1"/>
  <c r="AA43" i="1"/>
  <c r="AB43" i="1" s="1"/>
  <c r="Q43" i="1"/>
  <c r="L43" i="1"/>
  <c r="J43" i="1"/>
  <c r="F43" i="1"/>
  <c r="C43" i="1"/>
  <c r="AA42" i="1"/>
  <c r="AB42" i="1" s="1"/>
  <c r="Q42" i="1"/>
  <c r="L42" i="1"/>
  <c r="J42" i="1"/>
  <c r="F42" i="1"/>
  <c r="C42" i="1"/>
  <c r="AA41" i="1"/>
  <c r="AB41" i="1" s="1"/>
  <c r="Q41" i="1"/>
  <c r="U41" i="1" s="1"/>
  <c r="L41" i="1"/>
  <c r="J41" i="1"/>
  <c r="F41" i="1"/>
  <c r="C41" i="1"/>
  <c r="AA40" i="1"/>
  <c r="AB40" i="1" s="1"/>
  <c r="Q40" i="1"/>
  <c r="L40" i="1"/>
  <c r="J40" i="1"/>
  <c r="F40" i="1"/>
  <c r="C40" i="1"/>
  <c r="AA39" i="1"/>
  <c r="AB39" i="1" s="1"/>
  <c r="Q39" i="1"/>
  <c r="L39" i="1"/>
  <c r="J39" i="1"/>
  <c r="F39" i="1"/>
  <c r="C39" i="1"/>
  <c r="AA38" i="1"/>
  <c r="AB38" i="1" s="1"/>
  <c r="Q38" i="1"/>
  <c r="L38" i="1"/>
  <c r="J38" i="1"/>
  <c r="F38" i="1"/>
  <c r="C38" i="1"/>
  <c r="AA37" i="1"/>
  <c r="AB37" i="1" s="1"/>
  <c r="Q37" i="1"/>
  <c r="U37" i="1" s="1"/>
  <c r="L37" i="1"/>
  <c r="J37" i="1"/>
  <c r="F37" i="1"/>
  <c r="C37" i="1"/>
  <c r="AA36" i="1"/>
  <c r="AB36" i="1" s="1"/>
  <c r="Q36" i="1"/>
  <c r="L36" i="1"/>
  <c r="J36" i="1"/>
  <c r="C36" i="1"/>
  <c r="G36" i="1" s="1"/>
  <c r="H36" i="1" s="1"/>
  <c r="AA35" i="1"/>
  <c r="AB35" i="1" s="1"/>
  <c r="Q35" i="1"/>
  <c r="L35" i="1"/>
  <c r="J35" i="1"/>
  <c r="G35" i="1"/>
  <c r="H35" i="1" s="1"/>
  <c r="AA34" i="1"/>
  <c r="AB34" i="1" s="1"/>
  <c r="Q34" i="1"/>
  <c r="L34" i="1"/>
  <c r="J34" i="1"/>
  <c r="C34" i="1"/>
  <c r="G34" i="1" s="1"/>
  <c r="H34" i="1" s="1"/>
  <c r="U185" i="1"/>
  <c r="U158" i="1"/>
  <c r="U131" i="1"/>
  <c r="U108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L284" i="1"/>
  <c r="L283" i="1"/>
  <c r="L282" i="1"/>
  <c r="L281" i="1"/>
  <c r="L280" i="1"/>
  <c r="L279" i="1"/>
  <c r="L277" i="1"/>
  <c r="L276" i="1"/>
  <c r="L275" i="1"/>
  <c r="L274" i="1"/>
  <c r="L273" i="1"/>
  <c r="L272" i="1"/>
  <c r="L271" i="1"/>
  <c r="L270" i="1"/>
  <c r="L269" i="1"/>
  <c r="L255" i="1"/>
  <c r="L254" i="1"/>
  <c r="L253" i="1"/>
  <c r="L252" i="1"/>
  <c r="L251" i="1"/>
  <c r="L250" i="1"/>
  <c r="L248" i="1"/>
  <c r="L247" i="1"/>
  <c r="L246" i="1"/>
  <c r="L245" i="1"/>
  <c r="L244" i="1"/>
  <c r="L243" i="1"/>
  <c r="L242" i="1"/>
  <c r="L241" i="1"/>
  <c r="L240" i="1"/>
  <c r="L239" i="1"/>
  <c r="L238" i="1"/>
  <c r="L226" i="1"/>
  <c r="L225" i="1"/>
  <c r="L224" i="1"/>
  <c r="L223" i="1"/>
  <c r="L222" i="1"/>
  <c r="L221" i="1"/>
  <c r="L219" i="1"/>
  <c r="L218" i="1"/>
  <c r="L217" i="1"/>
  <c r="L216" i="1"/>
  <c r="L215" i="1"/>
  <c r="L214" i="1"/>
  <c r="L213" i="1"/>
  <c r="L212" i="1"/>
  <c r="L211" i="1"/>
  <c r="L210" i="1"/>
  <c r="L209" i="1"/>
  <c r="L195" i="1"/>
  <c r="L194" i="1"/>
  <c r="L193" i="1"/>
  <c r="L192" i="1"/>
  <c r="L190" i="1"/>
  <c r="L189" i="1"/>
  <c r="L188" i="1"/>
  <c r="L187" i="1"/>
  <c r="L186" i="1"/>
  <c r="L185" i="1"/>
  <c r="L184" i="1"/>
  <c r="L183" i="1"/>
  <c r="L182" i="1"/>
  <c r="L181" i="1"/>
  <c r="L180" i="1"/>
  <c r="L168" i="1"/>
  <c r="L167" i="1"/>
  <c r="L166" i="1"/>
  <c r="L165" i="1"/>
  <c r="L164" i="1"/>
  <c r="L163" i="1"/>
  <c r="L160" i="1"/>
  <c r="L159" i="1"/>
  <c r="L158" i="1"/>
  <c r="L157" i="1"/>
  <c r="L156" i="1"/>
  <c r="L155" i="1"/>
  <c r="L154" i="1"/>
  <c r="L153" i="1"/>
  <c r="L152" i="1"/>
  <c r="L151" i="1"/>
  <c r="L139" i="1"/>
  <c r="L138" i="1"/>
  <c r="L137" i="1"/>
  <c r="L136" i="1"/>
  <c r="L135" i="1"/>
  <c r="L134" i="1"/>
  <c r="L132" i="1"/>
  <c r="L131" i="1"/>
  <c r="L130" i="1"/>
  <c r="L129" i="1"/>
  <c r="L128" i="1"/>
  <c r="L127" i="1"/>
  <c r="L126" i="1"/>
  <c r="L125" i="1"/>
  <c r="L124" i="1"/>
  <c r="L123" i="1"/>
  <c r="L122" i="1"/>
  <c r="L110" i="1"/>
  <c r="L109" i="1"/>
  <c r="L108" i="1"/>
  <c r="L107" i="1"/>
  <c r="L106" i="1"/>
  <c r="L105" i="1"/>
  <c r="L103" i="1"/>
  <c r="L102" i="1"/>
  <c r="L101" i="1"/>
  <c r="L100" i="1"/>
  <c r="L99" i="1"/>
  <c r="L98" i="1"/>
  <c r="L97" i="1"/>
  <c r="L96" i="1"/>
  <c r="L95" i="1"/>
  <c r="L94" i="1"/>
  <c r="L93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L64" i="1"/>
  <c r="L63" i="1"/>
  <c r="G132" i="2" l="1"/>
  <c r="H132" i="2" s="1"/>
  <c r="G54" i="2"/>
  <c r="H54" i="2" s="1"/>
  <c r="U74" i="2"/>
  <c r="V74" i="2" s="1"/>
  <c r="G100" i="2"/>
  <c r="H100" i="2" s="1"/>
  <c r="H22" i="1"/>
  <c r="N126" i="2"/>
  <c r="O126" i="2" s="1"/>
  <c r="V22" i="1"/>
  <c r="U123" i="1"/>
  <c r="U127" i="1"/>
  <c r="U135" i="1"/>
  <c r="U181" i="1"/>
  <c r="U189" i="1"/>
  <c r="G202" i="2"/>
  <c r="H202" i="2" s="1"/>
  <c r="U158" i="2"/>
  <c r="V158" i="2" s="1"/>
  <c r="U204" i="2"/>
  <c r="V204" i="2" s="1"/>
  <c r="U212" i="1"/>
  <c r="U216" i="1"/>
  <c r="U220" i="1"/>
  <c r="U224" i="1"/>
  <c r="U63" i="1"/>
  <c r="N236" i="2"/>
  <c r="O236" i="2" s="1"/>
  <c r="U72" i="2"/>
  <c r="V72" i="2" s="1"/>
  <c r="G152" i="2"/>
  <c r="H152" i="2" s="1"/>
  <c r="G178" i="2"/>
  <c r="H178" i="2" s="1"/>
  <c r="G256" i="2"/>
  <c r="H256" i="2" s="1"/>
  <c r="G82" i="1"/>
  <c r="H82" i="1" s="1"/>
  <c r="AC82" i="1" s="1"/>
  <c r="N100" i="2"/>
  <c r="O100" i="2" s="1"/>
  <c r="N81" i="1"/>
  <c r="U162" i="1"/>
  <c r="U166" i="1"/>
  <c r="U197" i="1"/>
  <c r="N178" i="2"/>
  <c r="O178" i="2" s="1"/>
  <c r="G203" i="2"/>
  <c r="H203" i="2" s="1"/>
  <c r="H23" i="1"/>
  <c r="G112" i="1"/>
  <c r="H112" i="1" s="1"/>
  <c r="N82" i="1"/>
  <c r="U262" i="2"/>
  <c r="V262" i="2" s="1"/>
  <c r="N23" i="2"/>
  <c r="O23" i="2" s="1"/>
  <c r="U193" i="1"/>
  <c r="U139" i="1"/>
  <c r="V139" i="1" s="1"/>
  <c r="U104" i="1"/>
  <c r="U96" i="1"/>
  <c r="U154" i="1"/>
  <c r="U100" i="1"/>
  <c r="V100" i="1" s="1"/>
  <c r="U81" i="1"/>
  <c r="V81" i="1" s="1"/>
  <c r="AC81" i="1" s="1"/>
  <c r="O22" i="1"/>
  <c r="G204" i="2"/>
  <c r="H204" i="2" s="1"/>
  <c r="AC204" i="2" s="1"/>
  <c r="G229" i="2"/>
  <c r="H229" i="2" s="1"/>
  <c r="G158" i="2"/>
  <c r="H158" i="2" s="1"/>
  <c r="G125" i="2"/>
  <c r="H125" i="2" s="1"/>
  <c r="G25" i="2"/>
  <c r="H25" i="2" s="1"/>
  <c r="V24" i="1"/>
  <c r="AC24" i="1" s="1"/>
  <c r="AC23" i="1"/>
  <c r="AC209" i="2"/>
  <c r="G208" i="2"/>
  <c r="H208" i="2" s="1"/>
  <c r="U257" i="2"/>
  <c r="V257" i="2" s="1"/>
  <c r="U254" i="2"/>
  <c r="V254" i="2" s="1"/>
  <c r="G257" i="2"/>
  <c r="H257" i="2" s="1"/>
  <c r="N177" i="2"/>
  <c r="O177" i="2" s="1"/>
  <c r="G184" i="2"/>
  <c r="H184" i="2" s="1"/>
  <c r="N152" i="2"/>
  <c r="O152" i="2" s="1"/>
  <c r="AC152" i="2" s="1"/>
  <c r="U132" i="2"/>
  <c r="V132" i="2" s="1"/>
  <c r="U255" i="2"/>
  <c r="V255" i="2" s="1"/>
  <c r="U228" i="2"/>
  <c r="V228" i="2" s="1"/>
  <c r="U202" i="2"/>
  <c r="V202" i="2" s="1"/>
  <c r="U210" i="2"/>
  <c r="V210" i="2" s="1"/>
  <c r="U184" i="2"/>
  <c r="V184" i="2" s="1"/>
  <c r="U178" i="2"/>
  <c r="V178" i="2" s="1"/>
  <c r="AC178" i="2" s="1"/>
  <c r="U183" i="2"/>
  <c r="V183" i="2" s="1"/>
  <c r="AC183" i="2" s="1"/>
  <c r="U80" i="2"/>
  <c r="V80" i="2" s="1"/>
  <c r="U54" i="2"/>
  <c r="V54" i="2" s="1"/>
  <c r="N106" i="2"/>
  <c r="O106" i="2" s="1"/>
  <c r="N24" i="2"/>
  <c r="O24" i="2" s="1"/>
  <c r="G126" i="2"/>
  <c r="H126" i="2" s="1"/>
  <c r="AC126" i="2" s="1"/>
  <c r="N254" i="2"/>
  <c r="O254" i="2" s="1"/>
  <c r="N25" i="2"/>
  <c r="O25" i="2" s="1"/>
  <c r="U111" i="1"/>
  <c r="V111" i="1" s="1"/>
  <c r="AC111" i="1" s="1"/>
  <c r="G53" i="2"/>
  <c r="H53" i="2" s="1"/>
  <c r="U53" i="2"/>
  <c r="V53" i="2" s="1"/>
  <c r="AC53" i="2" s="1"/>
  <c r="U73" i="2"/>
  <c r="V73" i="2" s="1"/>
  <c r="G74" i="2"/>
  <c r="H74" i="2" s="1"/>
  <c r="AC74" i="2" s="1"/>
  <c r="U98" i="2"/>
  <c r="V98" i="2" s="1"/>
  <c r="N125" i="2"/>
  <c r="O125" i="2" s="1"/>
  <c r="U150" i="2"/>
  <c r="V150" i="2" s="1"/>
  <c r="U176" i="2"/>
  <c r="V176" i="2" s="1"/>
  <c r="U203" i="2"/>
  <c r="V203" i="2" s="1"/>
  <c r="U230" i="2"/>
  <c r="V230" i="2" s="1"/>
  <c r="U256" i="2"/>
  <c r="V256" i="2" s="1"/>
  <c r="AC256" i="2" s="1"/>
  <c r="N124" i="2"/>
  <c r="O124" i="2" s="1"/>
  <c r="G177" i="2"/>
  <c r="H177" i="2" s="1"/>
  <c r="G210" i="2"/>
  <c r="H210" i="2" s="1"/>
  <c r="U24" i="2"/>
  <c r="V24" i="2" s="1"/>
  <c r="G53" i="1"/>
  <c r="H53" i="1" s="1"/>
  <c r="AC53" i="1" s="1"/>
  <c r="U112" i="1"/>
  <c r="V112" i="1" s="1"/>
  <c r="AC112" i="1" s="1"/>
  <c r="G150" i="2"/>
  <c r="H150" i="2" s="1"/>
  <c r="U106" i="2"/>
  <c r="V106" i="2" s="1"/>
  <c r="G73" i="2"/>
  <c r="H73" i="2" s="1"/>
  <c r="G98" i="2"/>
  <c r="H98" i="2" s="1"/>
  <c r="U125" i="2"/>
  <c r="V125" i="2" s="1"/>
  <c r="U151" i="2"/>
  <c r="V151" i="2" s="1"/>
  <c r="U177" i="2"/>
  <c r="V177" i="2" s="1"/>
  <c r="G80" i="2"/>
  <c r="H80" i="2" s="1"/>
  <c r="G72" i="2"/>
  <c r="H72" i="2" s="1"/>
  <c r="N73" i="2"/>
  <c r="O73" i="2" s="1"/>
  <c r="G99" i="2"/>
  <c r="H99" i="2" s="1"/>
  <c r="U124" i="2"/>
  <c r="V124" i="2" s="1"/>
  <c r="N150" i="2"/>
  <c r="O150" i="2" s="1"/>
  <c r="U229" i="2"/>
  <c r="V229" i="2" s="1"/>
  <c r="N140" i="1"/>
  <c r="O140" i="1" s="1"/>
  <c r="G285" i="1"/>
  <c r="H285" i="1" s="1"/>
  <c r="U285" i="1"/>
  <c r="V285" i="1" s="1"/>
  <c r="N176" i="2"/>
  <c r="O176" i="2" s="1"/>
  <c r="G254" i="2"/>
  <c r="H254" i="2" s="1"/>
  <c r="U25" i="2"/>
  <c r="V25" i="2" s="1"/>
  <c r="G52" i="1"/>
  <c r="H52" i="1" s="1"/>
  <c r="AC52" i="1" s="1"/>
  <c r="G43" i="1"/>
  <c r="H43" i="1" s="1"/>
  <c r="G45" i="1"/>
  <c r="H45" i="1" s="1"/>
  <c r="N36" i="1"/>
  <c r="O36" i="1" s="1"/>
  <c r="U239" i="1"/>
  <c r="N255" i="2"/>
  <c r="O255" i="2" s="1"/>
  <c r="N257" i="2"/>
  <c r="O257" i="2" s="1"/>
  <c r="U243" i="1"/>
  <c r="U247" i="1"/>
  <c r="U251" i="1"/>
  <c r="U45" i="1"/>
  <c r="V45" i="1" s="1"/>
  <c r="U47" i="1"/>
  <c r="V47" i="1" s="1"/>
  <c r="U51" i="1"/>
  <c r="V51" i="1" s="1"/>
  <c r="N230" i="2"/>
  <c r="O230" i="2" s="1"/>
  <c r="N228" i="2"/>
  <c r="O228" i="2" s="1"/>
  <c r="N210" i="2"/>
  <c r="O210" i="2" s="1"/>
  <c r="N184" i="2"/>
  <c r="O184" i="2" s="1"/>
  <c r="N158" i="2"/>
  <c r="O158" i="2" s="1"/>
  <c r="N151" i="2"/>
  <c r="O151" i="2" s="1"/>
  <c r="N98" i="2"/>
  <c r="O98" i="2" s="1"/>
  <c r="N72" i="2"/>
  <c r="O72" i="2" s="1"/>
  <c r="N80" i="2"/>
  <c r="O80" i="2" s="1"/>
  <c r="N54" i="2"/>
  <c r="O54" i="2" s="1"/>
  <c r="N262" i="2"/>
  <c r="O262" i="2" s="1"/>
  <c r="G228" i="2"/>
  <c r="H228" i="2" s="1"/>
  <c r="N132" i="2"/>
  <c r="O132" i="2" s="1"/>
  <c r="AC236" i="2"/>
  <c r="AC202" i="2"/>
  <c r="AC100" i="2"/>
  <c r="U94" i="1"/>
  <c r="U98" i="1"/>
  <c r="U102" i="1"/>
  <c r="U106" i="1"/>
  <c r="U110" i="1"/>
  <c r="V110" i="1" s="1"/>
  <c r="U125" i="1"/>
  <c r="U129" i="1"/>
  <c r="V129" i="1" s="1"/>
  <c r="U133" i="1"/>
  <c r="U137" i="1"/>
  <c r="V137" i="1" s="1"/>
  <c r="U152" i="1"/>
  <c r="U156" i="1"/>
  <c r="U160" i="1"/>
  <c r="U164" i="1"/>
  <c r="U168" i="1"/>
  <c r="V168" i="1" s="1"/>
  <c r="U183" i="1"/>
  <c r="U187" i="1"/>
  <c r="U191" i="1"/>
  <c r="U195" i="1"/>
  <c r="V195" i="1" s="1"/>
  <c r="U210" i="1"/>
  <c r="U214" i="1"/>
  <c r="U218" i="1"/>
  <c r="U222" i="1"/>
  <c r="U226" i="1"/>
  <c r="V226" i="1" s="1"/>
  <c r="U35" i="1"/>
  <c r="U39" i="1"/>
  <c r="V39" i="1" s="1"/>
  <c r="U43" i="1"/>
  <c r="V43" i="1" s="1"/>
  <c r="U182" i="1"/>
  <c r="U186" i="1"/>
  <c r="U190" i="1"/>
  <c r="U194" i="1"/>
  <c r="U49" i="1"/>
  <c r="V49" i="1" s="1"/>
  <c r="N39" i="1"/>
  <c r="O39" i="1" s="1"/>
  <c r="N49" i="1"/>
  <c r="O49" i="1" s="1"/>
  <c r="G50" i="1"/>
  <c r="H50" i="1" s="1"/>
  <c r="G141" i="1"/>
  <c r="H141" i="1" s="1"/>
  <c r="U141" i="1"/>
  <c r="V141" i="1" s="1"/>
  <c r="N170" i="1"/>
  <c r="O170" i="1" s="1"/>
  <c r="G199" i="1"/>
  <c r="H199" i="1" s="1"/>
  <c r="U199" i="1"/>
  <c r="V199" i="1" s="1"/>
  <c r="G257" i="1"/>
  <c r="H257" i="1" s="1"/>
  <c r="G47" i="1"/>
  <c r="H47" i="1" s="1"/>
  <c r="G49" i="1"/>
  <c r="H49" i="1" s="1"/>
  <c r="N50" i="1"/>
  <c r="O50" i="1" s="1"/>
  <c r="U170" i="1"/>
  <c r="V170" i="1" s="1"/>
  <c r="U241" i="1"/>
  <c r="U44" i="1"/>
  <c r="V44" i="1" s="1"/>
  <c r="N51" i="1"/>
  <c r="O51" i="1" s="1"/>
  <c r="G140" i="1"/>
  <c r="H140" i="1" s="1"/>
  <c r="U140" i="1"/>
  <c r="V140" i="1" s="1"/>
  <c r="U257" i="1"/>
  <c r="V257" i="1" s="1"/>
  <c r="N257" i="1"/>
  <c r="O257" i="1" s="1"/>
  <c r="U180" i="1"/>
  <c r="U184" i="1"/>
  <c r="U188" i="1"/>
  <c r="U192" i="1"/>
  <c r="U196" i="1"/>
  <c r="V196" i="1" s="1"/>
  <c r="U245" i="1"/>
  <c r="V245" i="1" s="1"/>
  <c r="U249" i="1"/>
  <c r="U253" i="1"/>
  <c r="V253" i="1" s="1"/>
  <c r="U40" i="1"/>
  <c r="V40" i="1" s="1"/>
  <c r="U48" i="1"/>
  <c r="V48" i="1" s="1"/>
  <c r="U209" i="1"/>
  <c r="U213" i="1"/>
  <c r="U217" i="1"/>
  <c r="U221" i="1"/>
  <c r="U225" i="1"/>
  <c r="V225" i="1" s="1"/>
  <c r="U240" i="1"/>
  <c r="N35" i="1"/>
  <c r="O35" i="1" s="1"/>
  <c r="U36" i="1"/>
  <c r="V36" i="1" s="1"/>
  <c r="G38" i="1"/>
  <c r="H38" i="1" s="1"/>
  <c r="G39" i="1"/>
  <c r="H39" i="1" s="1"/>
  <c r="N40" i="1"/>
  <c r="O40" i="1" s="1"/>
  <c r="N43" i="1"/>
  <c r="O43" i="1" s="1"/>
  <c r="N47" i="1"/>
  <c r="O47" i="1" s="1"/>
  <c r="U284" i="1"/>
  <c r="V284" i="1" s="1"/>
  <c r="U280" i="1"/>
  <c r="V280" i="1" s="1"/>
  <c r="U276" i="1"/>
  <c r="V276" i="1" s="1"/>
  <c r="U272" i="1"/>
  <c r="V272" i="1" s="1"/>
  <c r="N141" i="1"/>
  <c r="O141" i="1" s="1"/>
  <c r="G198" i="1"/>
  <c r="H198" i="1" s="1"/>
  <c r="U198" i="1"/>
  <c r="V198" i="1" s="1"/>
  <c r="N256" i="1"/>
  <c r="O256" i="1" s="1"/>
  <c r="G286" i="1"/>
  <c r="H286" i="1" s="1"/>
  <c r="U286" i="1"/>
  <c r="V286" i="1" s="1"/>
  <c r="U95" i="1"/>
  <c r="U99" i="1"/>
  <c r="U103" i="1"/>
  <c r="U107" i="1"/>
  <c r="U122" i="1"/>
  <c r="U126" i="1"/>
  <c r="U130" i="1"/>
  <c r="U134" i="1"/>
  <c r="U138" i="1"/>
  <c r="V138" i="1" s="1"/>
  <c r="U153" i="1"/>
  <c r="U157" i="1"/>
  <c r="U161" i="1"/>
  <c r="U165" i="1"/>
  <c r="U255" i="1"/>
  <c r="V255" i="1" s="1"/>
  <c r="U283" i="1"/>
  <c r="V283" i="1" s="1"/>
  <c r="N34" i="1"/>
  <c r="O34" i="1" s="1"/>
  <c r="N38" i="1"/>
  <c r="O38" i="1" s="1"/>
  <c r="G40" i="1"/>
  <c r="H40" i="1" s="1"/>
  <c r="G51" i="1"/>
  <c r="H51" i="1" s="1"/>
  <c r="U282" i="1"/>
  <c r="V282" i="1" s="1"/>
  <c r="U278" i="1"/>
  <c r="V278" i="1" s="1"/>
  <c r="U274" i="1"/>
  <c r="V274" i="1" s="1"/>
  <c r="G170" i="1"/>
  <c r="H170" i="1" s="1"/>
  <c r="G256" i="1"/>
  <c r="H256" i="1" s="1"/>
  <c r="U256" i="1"/>
  <c r="V256" i="1" s="1"/>
  <c r="N286" i="1"/>
  <c r="O286" i="1" s="1"/>
  <c r="U244" i="1"/>
  <c r="U252" i="1"/>
  <c r="G37" i="1"/>
  <c r="H37" i="1" s="1"/>
  <c r="G41" i="1"/>
  <c r="H41" i="1" s="1"/>
  <c r="N42" i="1"/>
  <c r="O42" i="1" s="1"/>
  <c r="N44" i="1"/>
  <c r="O44" i="1" s="1"/>
  <c r="N46" i="1"/>
  <c r="O46" i="1" s="1"/>
  <c r="N48" i="1"/>
  <c r="O48" i="1" s="1"/>
  <c r="U93" i="1"/>
  <c r="U101" i="1"/>
  <c r="U109" i="1"/>
  <c r="V109" i="1" s="1"/>
  <c r="U128" i="1"/>
  <c r="U136" i="1"/>
  <c r="U155" i="1"/>
  <c r="U163" i="1"/>
  <c r="U211" i="1"/>
  <c r="U219" i="1"/>
  <c r="U238" i="1"/>
  <c r="U246" i="1"/>
  <c r="U254" i="1"/>
  <c r="V254" i="1" s="1"/>
  <c r="U279" i="1"/>
  <c r="V279" i="1" s="1"/>
  <c r="U275" i="1"/>
  <c r="V275" i="1" s="1"/>
  <c r="U271" i="1"/>
  <c r="V271" i="1" s="1"/>
  <c r="U269" i="1"/>
  <c r="V269" i="1" s="1"/>
  <c r="G169" i="1"/>
  <c r="H169" i="1" s="1"/>
  <c r="U169" i="1"/>
  <c r="V169" i="1" s="1"/>
  <c r="G227" i="1"/>
  <c r="H227" i="1" s="1"/>
  <c r="U227" i="1"/>
  <c r="V227" i="1" s="1"/>
  <c r="G228" i="1"/>
  <c r="H228" i="1" s="1"/>
  <c r="U228" i="1"/>
  <c r="V228" i="1" s="1"/>
  <c r="U248" i="1"/>
  <c r="N37" i="1"/>
  <c r="N41" i="1"/>
  <c r="O41" i="1" s="1"/>
  <c r="G42" i="1"/>
  <c r="H42" i="1" s="1"/>
  <c r="G44" i="1"/>
  <c r="H44" i="1" s="1"/>
  <c r="G46" i="1"/>
  <c r="H46" i="1" s="1"/>
  <c r="G48" i="1"/>
  <c r="H48" i="1" s="1"/>
  <c r="U34" i="1"/>
  <c r="V34" i="1" s="1"/>
  <c r="U38" i="1"/>
  <c r="V38" i="1" s="1"/>
  <c r="U42" i="1"/>
  <c r="V42" i="1" s="1"/>
  <c r="U46" i="1"/>
  <c r="V46" i="1" s="1"/>
  <c r="U50" i="1"/>
  <c r="V50" i="1" s="1"/>
  <c r="U97" i="1"/>
  <c r="U105" i="1"/>
  <c r="U124" i="1"/>
  <c r="U132" i="1"/>
  <c r="U151" i="1"/>
  <c r="U159" i="1"/>
  <c r="U167" i="1"/>
  <c r="V167" i="1" s="1"/>
  <c r="U215" i="1"/>
  <c r="U223" i="1"/>
  <c r="U242" i="1"/>
  <c r="U250" i="1"/>
  <c r="U281" i="1"/>
  <c r="V281" i="1" s="1"/>
  <c r="U277" i="1"/>
  <c r="V277" i="1" s="1"/>
  <c r="U273" i="1"/>
  <c r="V273" i="1" s="1"/>
  <c r="U270" i="1"/>
  <c r="V270" i="1" s="1"/>
  <c r="N199" i="1"/>
  <c r="O199" i="1" s="1"/>
  <c r="N227" i="1"/>
  <c r="O227" i="1" s="1"/>
  <c r="N228" i="1"/>
  <c r="O228" i="1" s="1"/>
  <c r="N198" i="1"/>
  <c r="O198" i="1" s="1"/>
  <c r="N169" i="1"/>
  <c r="O169" i="1" s="1"/>
  <c r="N285" i="1"/>
  <c r="O285" i="1" s="1"/>
  <c r="N45" i="1"/>
  <c r="O45" i="1" s="1"/>
  <c r="G231" i="2"/>
  <c r="H231" i="2" s="1"/>
  <c r="AC231" i="2" s="1"/>
  <c r="G230" i="2"/>
  <c r="H230" i="2" s="1"/>
  <c r="G151" i="2"/>
  <c r="H151" i="2" s="1"/>
  <c r="G106" i="2"/>
  <c r="H106" i="2" s="1"/>
  <c r="G262" i="2"/>
  <c r="H262" i="2" s="1"/>
  <c r="G255" i="2"/>
  <c r="H255" i="2" s="1"/>
  <c r="G124" i="2"/>
  <c r="H124" i="2" s="1"/>
  <c r="AC203" i="2"/>
  <c r="AC99" i="2"/>
  <c r="V35" i="1"/>
  <c r="AC35" i="1" s="1"/>
  <c r="V41" i="1"/>
  <c r="V37" i="1"/>
  <c r="K5" i="3"/>
  <c r="K14" i="3"/>
  <c r="K20" i="3"/>
  <c r="K12" i="3"/>
  <c r="K49" i="3"/>
  <c r="K48" i="3"/>
  <c r="K47" i="3"/>
  <c r="K46" i="3"/>
  <c r="K45" i="3"/>
  <c r="AA284" i="1"/>
  <c r="AB284" i="1" s="1"/>
  <c r="N284" i="1"/>
  <c r="O284" i="1" s="1"/>
  <c r="F284" i="1"/>
  <c r="G284" i="1" s="1"/>
  <c r="H284" i="1" s="1"/>
  <c r="AA283" i="1"/>
  <c r="AB283" i="1" s="1"/>
  <c r="N283" i="1"/>
  <c r="O283" i="1" s="1"/>
  <c r="F283" i="1"/>
  <c r="G283" i="1" s="1"/>
  <c r="H283" i="1" s="1"/>
  <c r="AA282" i="1"/>
  <c r="AB282" i="1" s="1"/>
  <c r="N282" i="1"/>
  <c r="O282" i="1" s="1"/>
  <c r="F282" i="1"/>
  <c r="G282" i="1" s="1"/>
  <c r="H282" i="1" s="1"/>
  <c r="AA255" i="1"/>
  <c r="AB255" i="1" s="1"/>
  <c r="N255" i="1"/>
  <c r="O255" i="1" s="1"/>
  <c r="F255" i="1"/>
  <c r="G255" i="1" s="1"/>
  <c r="H255" i="1" s="1"/>
  <c r="AA254" i="1"/>
  <c r="AB254" i="1" s="1"/>
  <c r="N254" i="1"/>
  <c r="O254" i="1" s="1"/>
  <c r="F254" i="1"/>
  <c r="G254" i="1" s="1"/>
  <c r="H254" i="1" s="1"/>
  <c r="AA253" i="1"/>
  <c r="AB253" i="1" s="1"/>
  <c r="N253" i="1"/>
  <c r="O253" i="1" s="1"/>
  <c r="F253" i="1"/>
  <c r="G253" i="1" s="1"/>
  <c r="H253" i="1" s="1"/>
  <c r="AA226" i="1"/>
  <c r="AB226" i="1" s="1"/>
  <c r="N226" i="1"/>
  <c r="O226" i="1" s="1"/>
  <c r="F226" i="1"/>
  <c r="G226" i="1" s="1"/>
  <c r="H226" i="1" s="1"/>
  <c r="AA225" i="1"/>
  <c r="AB225" i="1" s="1"/>
  <c r="N225" i="1"/>
  <c r="O225" i="1" s="1"/>
  <c r="F225" i="1"/>
  <c r="G225" i="1" s="1"/>
  <c r="H225" i="1" s="1"/>
  <c r="AA224" i="1"/>
  <c r="AB224" i="1" s="1"/>
  <c r="V224" i="1"/>
  <c r="N224" i="1"/>
  <c r="O224" i="1" s="1"/>
  <c r="F224" i="1"/>
  <c r="G224" i="1" s="1"/>
  <c r="H224" i="1" s="1"/>
  <c r="AA197" i="1"/>
  <c r="AB197" i="1" s="1"/>
  <c r="V197" i="1"/>
  <c r="N197" i="1"/>
  <c r="O197" i="1" s="1"/>
  <c r="F197" i="1"/>
  <c r="G197" i="1" s="1"/>
  <c r="H197" i="1" s="1"/>
  <c r="AA196" i="1"/>
  <c r="AB196" i="1" s="1"/>
  <c r="N196" i="1"/>
  <c r="O196" i="1" s="1"/>
  <c r="F196" i="1"/>
  <c r="AA195" i="1"/>
  <c r="AB195" i="1" s="1"/>
  <c r="N195" i="1"/>
  <c r="O195" i="1" s="1"/>
  <c r="F195" i="1"/>
  <c r="G195" i="1" s="1"/>
  <c r="H195" i="1" s="1"/>
  <c r="AA168" i="1"/>
  <c r="AB168" i="1" s="1"/>
  <c r="N168" i="1"/>
  <c r="O168" i="1" s="1"/>
  <c r="F168" i="1"/>
  <c r="G168" i="1" s="1"/>
  <c r="H168" i="1" s="1"/>
  <c r="AA167" i="1"/>
  <c r="AB167" i="1" s="1"/>
  <c r="N167" i="1"/>
  <c r="O167" i="1" s="1"/>
  <c r="F167" i="1"/>
  <c r="G167" i="1" s="1"/>
  <c r="H167" i="1" s="1"/>
  <c r="AA166" i="1"/>
  <c r="AB166" i="1" s="1"/>
  <c r="V166" i="1"/>
  <c r="N166" i="1"/>
  <c r="O166" i="1" s="1"/>
  <c r="F166" i="1"/>
  <c r="G166" i="1" s="1"/>
  <c r="H166" i="1" s="1"/>
  <c r="AA139" i="1"/>
  <c r="AB139" i="1" s="1"/>
  <c r="N139" i="1"/>
  <c r="O139" i="1" s="1"/>
  <c r="F139" i="1"/>
  <c r="G139" i="1" s="1"/>
  <c r="H139" i="1" s="1"/>
  <c r="AA138" i="1"/>
  <c r="AB138" i="1" s="1"/>
  <c r="N138" i="1"/>
  <c r="O138" i="1" s="1"/>
  <c r="F138" i="1"/>
  <c r="G138" i="1" s="1"/>
  <c r="H138" i="1" s="1"/>
  <c r="AA137" i="1"/>
  <c r="AB137" i="1" s="1"/>
  <c r="N137" i="1"/>
  <c r="O137" i="1" s="1"/>
  <c r="F137" i="1"/>
  <c r="G137" i="1" s="1"/>
  <c r="H137" i="1" s="1"/>
  <c r="AA110" i="1"/>
  <c r="AB110" i="1" s="1"/>
  <c r="N110" i="1"/>
  <c r="O110" i="1" s="1"/>
  <c r="F110" i="1"/>
  <c r="G110" i="1" s="1"/>
  <c r="H110" i="1" s="1"/>
  <c r="AA109" i="1"/>
  <c r="AB109" i="1" s="1"/>
  <c r="N109" i="1"/>
  <c r="O109" i="1" s="1"/>
  <c r="F109" i="1"/>
  <c r="G109" i="1" s="1"/>
  <c r="H109" i="1" s="1"/>
  <c r="AA108" i="1"/>
  <c r="AB108" i="1" s="1"/>
  <c r="V108" i="1"/>
  <c r="N108" i="1"/>
  <c r="O108" i="1" s="1"/>
  <c r="F108" i="1"/>
  <c r="G108" i="1" s="1"/>
  <c r="H108" i="1" s="1"/>
  <c r="AA80" i="1"/>
  <c r="AB80" i="1" s="1"/>
  <c r="U80" i="1"/>
  <c r="N80" i="1"/>
  <c r="O80" i="1" s="1"/>
  <c r="F80" i="1"/>
  <c r="C80" i="1"/>
  <c r="AA79" i="1"/>
  <c r="AB79" i="1" s="1"/>
  <c r="U79" i="1"/>
  <c r="N79" i="1"/>
  <c r="O79" i="1" s="1"/>
  <c r="F79" i="1"/>
  <c r="C79" i="1"/>
  <c r="AA78" i="1"/>
  <c r="AB78" i="1" s="1"/>
  <c r="N78" i="1"/>
  <c r="O78" i="1" s="1"/>
  <c r="F78" i="1"/>
  <c r="C78" i="1"/>
  <c r="AA21" i="1"/>
  <c r="AB21" i="1" s="1"/>
  <c r="AA20" i="1"/>
  <c r="AB20" i="1" s="1"/>
  <c r="AA52" i="2"/>
  <c r="AB52" i="2" s="1"/>
  <c r="T52" i="2"/>
  <c r="Q52" i="2"/>
  <c r="L52" i="2"/>
  <c r="N52" i="2" s="1"/>
  <c r="O52" i="2" s="1"/>
  <c r="F52" i="2"/>
  <c r="C52" i="2"/>
  <c r="AA51" i="2"/>
  <c r="AB51" i="2" s="1"/>
  <c r="T51" i="2"/>
  <c r="Q51" i="2"/>
  <c r="L51" i="2"/>
  <c r="N51" i="2"/>
  <c r="O51" i="2" s="1"/>
  <c r="F51" i="2"/>
  <c r="C51" i="2"/>
  <c r="AA50" i="2"/>
  <c r="AB50" i="2" s="1"/>
  <c r="T50" i="2"/>
  <c r="Q50" i="2"/>
  <c r="L50" i="2"/>
  <c r="N50" i="2" s="1"/>
  <c r="O50" i="2" s="1"/>
  <c r="F50" i="2"/>
  <c r="C50" i="2"/>
  <c r="G50" i="2" s="1"/>
  <c r="H50" i="2" s="1"/>
  <c r="F23" i="2"/>
  <c r="C23" i="2"/>
  <c r="AA22" i="2"/>
  <c r="AB22" i="2" s="1"/>
  <c r="T22" i="2"/>
  <c r="U22" i="2" s="1"/>
  <c r="V22" i="2" s="1"/>
  <c r="L22" i="2"/>
  <c r="N22" i="2" s="1"/>
  <c r="O22" i="2" s="1"/>
  <c r="F22" i="2"/>
  <c r="C22" i="2"/>
  <c r="AA21" i="2"/>
  <c r="AB21" i="2" s="1"/>
  <c r="T21" i="2"/>
  <c r="U21" i="2" s="1"/>
  <c r="V21" i="2" s="1"/>
  <c r="L21" i="2"/>
  <c r="N21" i="2" s="1"/>
  <c r="O21" i="2" s="1"/>
  <c r="F21" i="2"/>
  <c r="C21" i="2"/>
  <c r="AA124" i="1"/>
  <c r="U77" i="1"/>
  <c r="U76" i="1"/>
  <c r="U75" i="1"/>
  <c r="U74" i="1"/>
  <c r="U73" i="1"/>
  <c r="U72" i="1"/>
  <c r="U71" i="1"/>
  <c r="U69" i="1"/>
  <c r="U68" i="1"/>
  <c r="U67" i="1"/>
  <c r="U66" i="1"/>
  <c r="U65" i="1"/>
  <c r="U64" i="1"/>
  <c r="AA261" i="2"/>
  <c r="AB261" i="2" s="1"/>
  <c r="T261" i="2"/>
  <c r="Q261" i="2"/>
  <c r="L261" i="2"/>
  <c r="N261" i="2" s="1"/>
  <c r="O261" i="2" s="1"/>
  <c r="F261" i="2"/>
  <c r="G261" i="2" s="1"/>
  <c r="H261" i="2" s="1"/>
  <c r="AA260" i="2"/>
  <c r="AB260" i="2" s="1"/>
  <c r="T260" i="2"/>
  <c r="Q260" i="2"/>
  <c r="L260" i="2"/>
  <c r="N260" i="2" s="1"/>
  <c r="O260" i="2" s="1"/>
  <c r="F260" i="2"/>
  <c r="AA259" i="2"/>
  <c r="AB259" i="2" s="1"/>
  <c r="T259" i="2"/>
  <c r="Q259" i="2"/>
  <c r="L259" i="2"/>
  <c r="N259" i="2" s="1"/>
  <c r="O259" i="2" s="1"/>
  <c r="F259" i="2"/>
  <c r="AA258" i="2"/>
  <c r="AB258" i="2" s="1"/>
  <c r="T258" i="2"/>
  <c r="Q258" i="2"/>
  <c r="L258" i="2"/>
  <c r="N258" i="2" s="1"/>
  <c r="O258" i="2" s="1"/>
  <c r="F258" i="2"/>
  <c r="G258" i="2" s="1"/>
  <c r="H258" i="2" s="1"/>
  <c r="AA235" i="2"/>
  <c r="AB235" i="2" s="1"/>
  <c r="T235" i="2"/>
  <c r="L235" i="2"/>
  <c r="N235" i="2" s="1"/>
  <c r="O235" i="2" s="1"/>
  <c r="F235" i="2"/>
  <c r="G235" i="2" s="1"/>
  <c r="H235" i="2" s="1"/>
  <c r="AA234" i="2"/>
  <c r="AB234" i="2" s="1"/>
  <c r="T234" i="2"/>
  <c r="L234" i="2"/>
  <c r="N234" i="2" s="1"/>
  <c r="O234" i="2" s="1"/>
  <c r="F234" i="2"/>
  <c r="AA233" i="2"/>
  <c r="AB233" i="2" s="1"/>
  <c r="T233" i="2"/>
  <c r="L233" i="2"/>
  <c r="N233" i="2" s="1"/>
  <c r="O233" i="2" s="1"/>
  <c r="F233" i="2"/>
  <c r="AA232" i="2"/>
  <c r="AB232" i="2" s="1"/>
  <c r="T232" i="2"/>
  <c r="L232" i="2"/>
  <c r="N232" i="2" s="1"/>
  <c r="O232" i="2" s="1"/>
  <c r="F232" i="2"/>
  <c r="AA208" i="2"/>
  <c r="AB208" i="2" s="1"/>
  <c r="T208" i="2"/>
  <c r="L208" i="2"/>
  <c r="N208" i="2" s="1"/>
  <c r="O208" i="2" s="1"/>
  <c r="AA207" i="2"/>
  <c r="AB207" i="2" s="1"/>
  <c r="T207" i="2"/>
  <c r="L207" i="2"/>
  <c r="N207" i="2" s="1"/>
  <c r="O207" i="2" s="1"/>
  <c r="F207" i="2"/>
  <c r="AA206" i="2"/>
  <c r="AB206" i="2" s="1"/>
  <c r="T206" i="2"/>
  <c r="U206" i="2" s="1"/>
  <c r="V206" i="2" s="1"/>
  <c r="L206" i="2"/>
  <c r="N206" i="2" s="1"/>
  <c r="O206" i="2" s="1"/>
  <c r="F206" i="2"/>
  <c r="AA205" i="2"/>
  <c r="AB205" i="2" s="1"/>
  <c r="T205" i="2"/>
  <c r="L205" i="2"/>
  <c r="N205" i="2" s="1"/>
  <c r="O205" i="2" s="1"/>
  <c r="F205" i="2"/>
  <c r="AA182" i="2"/>
  <c r="AB182" i="2" s="1"/>
  <c r="T182" i="2"/>
  <c r="L182" i="2"/>
  <c r="N182" i="2" s="1"/>
  <c r="O182" i="2" s="1"/>
  <c r="F182" i="2"/>
  <c r="AA181" i="2"/>
  <c r="AB181" i="2" s="1"/>
  <c r="T181" i="2"/>
  <c r="L181" i="2"/>
  <c r="N181" i="2" s="1"/>
  <c r="O181" i="2" s="1"/>
  <c r="F181" i="2"/>
  <c r="AA180" i="2"/>
  <c r="AB180" i="2" s="1"/>
  <c r="T180" i="2"/>
  <c r="L180" i="2"/>
  <c r="N180" i="2" s="1"/>
  <c r="O180" i="2" s="1"/>
  <c r="F180" i="2"/>
  <c r="G180" i="2" s="1"/>
  <c r="H180" i="2" s="1"/>
  <c r="AA179" i="2"/>
  <c r="AB179" i="2" s="1"/>
  <c r="T179" i="2"/>
  <c r="L179" i="2"/>
  <c r="N179" i="2" s="1"/>
  <c r="O179" i="2" s="1"/>
  <c r="F179" i="2"/>
  <c r="AA157" i="2"/>
  <c r="AB157" i="2" s="1"/>
  <c r="T157" i="2"/>
  <c r="U157" i="2" s="1"/>
  <c r="V157" i="2" s="1"/>
  <c r="L157" i="2"/>
  <c r="N157" i="2" s="1"/>
  <c r="O157" i="2" s="1"/>
  <c r="F157" i="2"/>
  <c r="AA156" i="2"/>
  <c r="AB156" i="2" s="1"/>
  <c r="T156" i="2"/>
  <c r="L156" i="2"/>
  <c r="N156" i="2" s="1"/>
  <c r="O156" i="2" s="1"/>
  <c r="F156" i="2"/>
  <c r="G156" i="2" s="1"/>
  <c r="H156" i="2" s="1"/>
  <c r="AA155" i="2"/>
  <c r="AB155" i="2" s="1"/>
  <c r="T155" i="2"/>
  <c r="U155" i="2"/>
  <c r="V155" i="2" s="1"/>
  <c r="L155" i="2"/>
  <c r="N155" i="2" s="1"/>
  <c r="O155" i="2" s="1"/>
  <c r="F155" i="2"/>
  <c r="G155" i="2" s="1"/>
  <c r="H155" i="2" s="1"/>
  <c r="AA154" i="2"/>
  <c r="AB154" i="2" s="1"/>
  <c r="T154" i="2"/>
  <c r="L154" i="2"/>
  <c r="N154" i="2" s="1"/>
  <c r="O154" i="2" s="1"/>
  <c r="F154" i="2"/>
  <c r="AA153" i="2"/>
  <c r="AB153" i="2" s="1"/>
  <c r="T153" i="2"/>
  <c r="L153" i="2"/>
  <c r="N153" i="2" s="1"/>
  <c r="O153" i="2" s="1"/>
  <c r="F153" i="2"/>
  <c r="G153" i="2" s="1"/>
  <c r="H153" i="2" s="1"/>
  <c r="AA131" i="2"/>
  <c r="AB131" i="2" s="1"/>
  <c r="T131" i="2"/>
  <c r="U131" i="2" s="1"/>
  <c r="V131" i="2" s="1"/>
  <c r="L131" i="2"/>
  <c r="N131" i="2" s="1"/>
  <c r="O131" i="2" s="1"/>
  <c r="F131" i="2"/>
  <c r="C131" i="2"/>
  <c r="AA130" i="2"/>
  <c r="AB130" i="2" s="1"/>
  <c r="T130" i="2"/>
  <c r="U130" i="2"/>
  <c r="V130" i="2" s="1"/>
  <c r="L130" i="2"/>
  <c r="N130" i="2" s="1"/>
  <c r="O130" i="2" s="1"/>
  <c r="F130" i="2"/>
  <c r="C130" i="2"/>
  <c r="AA129" i="2"/>
  <c r="AB129" i="2" s="1"/>
  <c r="T129" i="2"/>
  <c r="U129" i="2" s="1"/>
  <c r="V129" i="2" s="1"/>
  <c r="L129" i="2"/>
  <c r="N129" i="2" s="1"/>
  <c r="O129" i="2" s="1"/>
  <c r="F129" i="2"/>
  <c r="C129" i="2"/>
  <c r="AA128" i="2"/>
  <c r="AB128" i="2" s="1"/>
  <c r="T128" i="2"/>
  <c r="U128" i="2" s="1"/>
  <c r="V128" i="2" s="1"/>
  <c r="L128" i="2"/>
  <c r="N128" i="2" s="1"/>
  <c r="O128" i="2" s="1"/>
  <c r="F128" i="2"/>
  <c r="G128" i="2" s="1"/>
  <c r="H128" i="2" s="1"/>
  <c r="AA127" i="2"/>
  <c r="AB127" i="2" s="1"/>
  <c r="T127" i="2"/>
  <c r="L127" i="2"/>
  <c r="N127" i="2" s="1"/>
  <c r="O127" i="2" s="1"/>
  <c r="F127" i="2"/>
  <c r="C127" i="2"/>
  <c r="AA105" i="2"/>
  <c r="AB105" i="2" s="1"/>
  <c r="T105" i="2"/>
  <c r="L105" i="2"/>
  <c r="N105" i="2" s="1"/>
  <c r="O105" i="2" s="1"/>
  <c r="F105" i="2"/>
  <c r="C105" i="2"/>
  <c r="AA104" i="2"/>
  <c r="AB104" i="2" s="1"/>
  <c r="T104" i="2"/>
  <c r="L104" i="2"/>
  <c r="N104" i="2" s="1"/>
  <c r="O104" i="2" s="1"/>
  <c r="F104" i="2"/>
  <c r="C104" i="2"/>
  <c r="AA103" i="2"/>
  <c r="AB103" i="2" s="1"/>
  <c r="T103" i="2"/>
  <c r="L103" i="2"/>
  <c r="N103" i="2" s="1"/>
  <c r="O103" i="2" s="1"/>
  <c r="F103" i="2"/>
  <c r="C103" i="2"/>
  <c r="AA102" i="2"/>
  <c r="AB102" i="2" s="1"/>
  <c r="T102" i="2"/>
  <c r="L102" i="2"/>
  <c r="N102" i="2" s="1"/>
  <c r="O102" i="2" s="1"/>
  <c r="F102" i="2"/>
  <c r="C102" i="2"/>
  <c r="AA101" i="2"/>
  <c r="AB101" i="2" s="1"/>
  <c r="T101" i="2"/>
  <c r="L101" i="2"/>
  <c r="N101" i="2" s="1"/>
  <c r="O101" i="2" s="1"/>
  <c r="F101" i="2"/>
  <c r="C101" i="2"/>
  <c r="AA79" i="2"/>
  <c r="AB79" i="2" s="1"/>
  <c r="T79" i="2"/>
  <c r="Q79" i="2"/>
  <c r="L79" i="2"/>
  <c r="N79" i="2" s="1"/>
  <c r="O79" i="2" s="1"/>
  <c r="F79" i="2"/>
  <c r="C79" i="2"/>
  <c r="AA78" i="2"/>
  <c r="AB78" i="2" s="1"/>
  <c r="T78" i="2"/>
  <c r="Q78" i="2"/>
  <c r="L78" i="2"/>
  <c r="N78" i="2" s="1"/>
  <c r="O78" i="2" s="1"/>
  <c r="F78" i="2"/>
  <c r="G78" i="2" s="1"/>
  <c r="H78" i="2" s="1"/>
  <c r="AA77" i="2"/>
  <c r="AB77" i="2" s="1"/>
  <c r="T77" i="2"/>
  <c r="Q77" i="2"/>
  <c r="U77" i="2" s="1"/>
  <c r="V77" i="2" s="1"/>
  <c r="L77" i="2"/>
  <c r="N77" i="2"/>
  <c r="O77" i="2" s="1"/>
  <c r="F77" i="2"/>
  <c r="C77" i="2"/>
  <c r="AA76" i="2"/>
  <c r="AB76" i="2" s="1"/>
  <c r="T76" i="2"/>
  <c r="Q76" i="2"/>
  <c r="L76" i="2"/>
  <c r="N76" i="2" s="1"/>
  <c r="O76" i="2" s="1"/>
  <c r="F76" i="2"/>
  <c r="C76" i="2"/>
  <c r="AA75" i="2"/>
  <c r="AB75" i="2" s="1"/>
  <c r="T75" i="2"/>
  <c r="Q75" i="2"/>
  <c r="L75" i="2"/>
  <c r="N75" i="2" s="1"/>
  <c r="O75" i="2" s="1"/>
  <c r="F75" i="2"/>
  <c r="C75" i="2"/>
  <c r="AA49" i="2"/>
  <c r="AB49" i="2" s="1"/>
  <c r="T49" i="2"/>
  <c r="Q49" i="2"/>
  <c r="L49" i="2"/>
  <c r="N49" i="2" s="1"/>
  <c r="O49" i="2" s="1"/>
  <c r="F49" i="2"/>
  <c r="C49" i="2"/>
  <c r="G49" i="2" s="1"/>
  <c r="H49" i="2" s="1"/>
  <c r="AA20" i="2"/>
  <c r="AB20" i="2" s="1"/>
  <c r="T20" i="2"/>
  <c r="L20" i="2"/>
  <c r="N20" i="2" s="1"/>
  <c r="O20" i="2" s="1"/>
  <c r="F20" i="2"/>
  <c r="C20" i="2"/>
  <c r="AA70" i="1"/>
  <c r="AB70" i="1" s="1"/>
  <c r="C70" i="1"/>
  <c r="AA100" i="1"/>
  <c r="AB100" i="1" s="1"/>
  <c r="F100" i="1"/>
  <c r="G100" i="1" s="1"/>
  <c r="H100" i="1" s="1"/>
  <c r="AA129" i="1"/>
  <c r="AB129" i="1" s="1"/>
  <c r="G129" i="1"/>
  <c r="H129" i="1" s="1"/>
  <c r="AA158" i="1"/>
  <c r="AB158" i="1" s="1"/>
  <c r="V158" i="1"/>
  <c r="AA187" i="1"/>
  <c r="AB187" i="1" s="1"/>
  <c r="V187" i="1"/>
  <c r="G187" i="1"/>
  <c r="H187" i="1" s="1"/>
  <c r="AA216" i="1"/>
  <c r="AB216" i="1" s="1"/>
  <c r="V216" i="1"/>
  <c r="G216" i="1"/>
  <c r="H216" i="1" s="1"/>
  <c r="AA245" i="1"/>
  <c r="AB245" i="1" s="1"/>
  <c r="G245" i="1"/>
  <c r="H245" i="1" s="1"/>
  <c r="AA274" i="1"/>
  <c r="AB274" i="1" s="1"/>
  <c r="G274" i="1"/>
  <c r="H274" i="1" s="1"/>
  <c r="AA69" i="1"/>
  <c r="AB69" i="1" s="1"/>
  <c r="AA12" i="1"/>
  <c r="AB12" i="1" s="1"/>
  <c r="AC22" i="1" l="1"/>
  <c r="U259" i="2"/>
  <c r="V259" i="2" s="1"/>
  <c r="G52" i="2"/>
  <c r="H52" i="2" s="1"/>
  <c r="U52" i="2"/>
  <c r="V52" i="2" s="1"/>
  <c r="AC80" i="2"/>
  <c r="AC285" i="1"/>
  <c r="AC36" i="1"/>
  <c r="G20" i="2"/>
  <c r="H20" i="2" s="1"/>
  <c r="G51" i="2"/>
  <c r="H51" i="2" s="1"/>
  <c r="AC25" i="2"/>
  <c r="AC229" i="2"/>
  <c r="AC158" i="2"/>
  <c r="G105" i="2"/>
  <c r="H105" i="2" s="1"/>
  <c r="G103" i="2"/>
  <c r="H103" i="2" s="1"/>
  <c r="G23" i="2"/>
  <c r="H23" i="2" s="1"/>
  <c r="AC23" i="2" s="1"/>
  <c r="G21" i="2"/>
  <c r="H21" i="2" s="1"/>
  <c r="AC21" i="2" s="1"/>
  <c r="AC210" i="2"/>
  <c r="U261" i="2"/>
  <c r="V261" i="2" s="1"/>
  <c r="AC261" i="2" s="1"/>
  <c r="AC257" i="2"/>
  <c r="AC177" i="2"/>
  <c r="AC176" i="2"/>
  <c r="AC184" i="2"/>
  <c r="AC132" i="2"/>
  <c r="AC125" i="2"/>
  <c r="U232" i="2"/>
  <c r="V232" i="2" s="1"/>
  <c r="AC228" i="2"/>
  <c r="U234" i="2"/>
  <c r="V234" i="2" s="1"/>
  <c r="U182" i="2"/>
  <c r="V182" i="2" s="1"/>
  <c r="U153" i="2"/>
  <c r="V153" i="2" s="1"/>
  <c r="AC153" i="2" s="1"/>
  <c r="U156" i="2"/>
  <c r="V156" i="2" s="1"/>
  <c r="AC156" i="2" s="1"/>
  <c r="U154" i="2"/>
  <c r="V154" i="2" s="1"/>
  <c r="U101" i="2"/>
  <c r="V101" i="2" s="1"/>
  <c r="U78" i="2"/>
  <c r="V78" i="2" s="1"/>
  <c r="AC78" i="2" s="1"/>
  <c r="U79" i="2"/>
  <c r="V79" i="2" s="1"/>
  <c r="AC73" i="2"/>
  <c r="AC54" i="2"/>
  <c r="U51" i="2"/>
  <c r="V51" i="2" s="1"/>
  <c r="AC98" i="2"/>
  <c r="AC106" i="2"/>
  <c r="AC254" i="2"/>
  <c r="AC230" i="2"/>
  <c r="AC150" i="2"/>
  <c r="AC72" i="2"/>
  <c r="AC24" i="2"/>
  <c r="U20" i="2"/>
  <c r="V20" i="2" s="1"/>
  <c r="AC20" i="2" s="1"/>
  <c r="U75" i="2"/>
  <c r="V75" i="2" s="1"/>
  <c r="G101" i="2"/>
  <c r="H101" i="2" s="1"/>
  <c r="U103" i="2"/>
  <c r="V103" i="2" s="1"/>
  <c r="U105" i="2"/>
  <c r="V105" i="2" s="1"/>
  <c r="U180" i="2"/>
  <c r="V180" i="2" s="1"/>
  <c r="AC180" i="2" s="1"/>
  <c r="U205" i="2"/>
  <c r="V205" i="2" s="1"/>
  <c r="U208" i="2"/>
  <c r="V208" i="2" s="1"/>
  <c r="AC208" i="2" s="1"/>
  <c r="U258" i="2"/>
  <c r="V258" i="2" s="1"/>
  <c r="AC258" i="2" s="1"/>
  <c r="AC124" i="2"/>
  <c r="AC199" i="1"/>
  <c r="U49" i="2"/>
  <c r="V49" i="2" s="1"/>
  <c r="AC49" i="2" s="1"/>
  <c r="U76" i="2"/>
  <c r="V76" i="2" s="1"/>
  <c r="U102" i="2"/>
  <c r="V102" i="2" s="1"/>
  <c r="U104" i="2"/>
  <c r="V104" i="2" s="1"/>
  <c r="U127" i="2"/>
  <c r="V127" i="2" s="1"/>
  <c r="G130" i="2"/>
  <c r="H130" i="2" s="1"/>
  <c r="U179" i="2"/>
  <c r="V179" i="2" s="1"/>
  <c r="U181" i="2"/>
  <c r="V181" i="2" s="1"/>
  <c r="U207" i="2"/>
  <c r="V207" i="2" s="1"/>
  <c r="U233" i="2"/>
  <c r="V233" i="2" s="1"/>
  <c r="U235" i="2"/>
  <c r="V235" i="2" s="1"/>
  <c r="AC235" i="2" s="1"/>
  <c r="U260" i="2"/>
  <c r="V260" i="2" s="1"/>
  <c r="U50" i="2"/>
  <c r="V50" i="2" s="1"/>
  <c r="AC50" i="2" s="1"/>
  <c r="AC51" i="1"/>
  <c r="AC255" i="2"/>
  <c r="AC43" i="1"/>
  <c r="AC141" i="1"/>
  <c r="AC257" i="1"/>
  <c r="AC155" i="2"/>
  <c r="AC151" i="2"/>
  <c r="AC128" i="2"/>
  <c r="AC52" i="2"/>
  <c r="AC262" i="2"/>
  <c r="AC34" i="1"/>
  <c r="AC130" i="2"/>
  <c r="AC170" i="1"/>
  <c r="AC39" i="1"/>
  <c r="AC49" i="1"/>
  <c r="AC50" i="1"/>
  <c r="AC41" i="1"/>
  <c r="AC37" i="1"/>
  <c r="AC140" i="1"/>
  <c r="AC40" i="1"/>
  <c r="AC256" i="1"/>
  <c r="AC47" i="1"/>
  <c r="AC227" i="1"/>
  <c r="AC38" i="1"/>
  <c r="AC48" i="1"/>
  <c r="AC286" i="1"/>
  <c r="AC198" i="1"/>
  <c r="AC42" i="1"/>
  <c r="AC169" i="1"/>
  <c r="AC46" i="1"/>
  <c r="AC228" i="1"/>
  <c r="U70" i="1"/>
  <c r="V70" i="1" s="1"/>
  <c r="U78" i="1"/>
  <c r="V78" i="1" s="1"/>
  <c r="AC44" i="1"/>
  <c r="V69" i="1"/>
  <c r="V79" i="1"/>
  <c r="AC45" i="1"/>
  <c r="G207" i="2"/>
  <c r="H207" i="2" s="1"/>
  <c r="G206" i="2"/>
  <c r="H206" i="2" s="1"/>
  <c r="AC206" i="2" s="1"/>
  <c r="G205" i="2"/>
  <c r="H205" i="2" s="1"/>
  <c r="G234" i="2"/>
  <c r="H234" i="2" s="1"/>
  <c r="G233" i="2"/>
  <c r="H233" i="2" s="1"/>
  <c r="G232" i="2"/>
  <c r="H232" i="2" s="1"/>
  <c r="G182" i="2"/>
  <c r="H182" i="2" s="1"/>
  <c r="G181" i="2"/>
  <c r="H181" i="2" s="1"/>
  <c r="G179" i="2"/>
  <c r="H179" i="2" s="1"/>
  <c r="G157" i="2"/>
  <c r="H157" i="2" s="1"/>
  <c r="AC157" i="2" s="1"/>
  <c r="G154" i="2"/>
  <c r="H154" i="2" s="1"/>
  <c r="G104" i="2"/>
  <c r="H104" i="2" s="1"/>
  <c r="G102" i="2"/>
  <c r="H102" i="2" s="1"/>
  <c r="G260" i="2"/>
  <c r="H260" i="2" s="1"/>
  <c r="G259" i="2"/>
  <c r="H259" i="2" s="1"/>
  <c r="AC259" i="2" s="1"/>
  <c r="G131" i="2"/>
  <c r="H131" i="2" s="1"/>
  <c r="AC131" i="2" s="1"/>
  <c r="G129" i="2"/>
  <c r="H129" i="2" s="1"/>
  <c r="AC129" i="2" s="1"/>
  <c r="G127" i="2"/>
  <c r="H127" i="2" s="1"/>
  <c r="G79" i="2"/>
  <c r="H79" i="2" s="1"/>
  <c r="G77" i="2"/>
  <c r="H77" i="2" s="1"/>
  <c r="AC77" i="2" s="1"/>
  <c r="G76" i="2"/>
  <c r="H76" i="2" s="1"/>
  <c r="G75" i="2"/>
  <c r="H75" i="2" s="1"/>
  <c r="G22" i="2"/>
  <c r="H22" i="2" s="1"/>
  <c r="AC22" i="2" s="1"/>
  <c r="V12" i="1"/>
  <c r="V21" i="1"/>
  <c r="H21" i="1"/>
  <c r="O21" i="1"/>
  <c r="H12" i="1"/>
  <c r="H20" i="1"/>
  <c r="V20" i="1"/>
  <c r="G78" i="1"/>
  <c r="H78" i="1" s="1"/>
  <c r="G79" i="1"/>
  <c r="H79" i="1" s="1"/>
  <c r="G80" i="1"/>
  <c r="H80" i="1" s="1"/>
  <c r="V80" i="1"/>
  <c r="AC137" i="1"/>
  <c r="AC283" i="1"/>
  <c r="AC254" i="1"/>
  <c r="AC225" i="1"/>
  <c r="AC167" i="1"/>
  <c r="AC109" i="1"/>
  <c r="AC108" i="1"/>
  <c r="AC282" i="1"/>
  <c r="AC253" i="1"/>
  <c r="AC224" i="1"/>
  <c r="AC195" i="1"/>
  <c r="AC197" i="1"/>
  <c r="AC166" i="1"/>
  <c r="AC138" i="1"/>
  <c r="AC139" i="1"/>
  <c r="AC110" i="1"/>
  <c r="AC284" i="1"/>
  <c r="AC255" i="1"/>
  <c r="AC226" i="1"/>
  <c r="AC168" i="1"/>
  <c r="O20" i="1"/>
  <c r="G196" i="1"/>
  <c r="H196" i="1" s="1"/>
  <c r="AC196" i="1" s="1"/>
  <c r="O12" i="1"/>
  <c r="N274" i="1"/>
  <c r="O274" i="1" s="1"/>
  <c r="AC274" i="1" s="1"/>
  <c r="N245" i="1"/>
  <c r="O245" i="1" s="1"/>
  <c r="AC245" i="1" s="1"/>
  <c r="N216" i="1"/>
  <c r="O216" i="1" s="1"/>
  <c r="AC216" i="1" s="1"/>
  <c r="N187" i="1"/>
  <c r="O187" i="1" s="1"/>
  <c r="AC187" i="1" s="1"/>
  <c r="N158" i="1"/>
  <c r="O158" i="1" s="1"/>
  <c r="N129" i="1"/>
  <c r="O129" i="1" s="1"/>
  <c r="AC129" i="1" s="1"/>
  <c r="N100" i="1"/>
  <c r="O100" i="1" s="1"/>
  <c r="AC100" i="1" s="1"/>
  <c r="N70" i="1"/>
  <c r="O70" i="1" s="1"/>
  <c r="N69" i="1"/>
  <c r="O69" i="1" s="1"/>
  <c r="G158" i="1"/>
  <c r="H158" i="1" s="1"/>
  <c r="G70" i="1"/>
  <c r="H70" i="1" s="1"/>
  <c r="T19" i="2"/>
  <c r="T18" i="2"/>
  <c r="T17" i="2"/>
  <c r="U17" i="2" s="1"/>
  <c r="V17" i="2" s="1"/>
  <c r="N280" i="1"/>
  <c r="N276" i="1"/>
  <c r="N248" i="1"/>
  <c r="N240" i="1"/>
  <c r="N222" i="1"/>
  <c r="N220" i="1"/>
  <c r="N219" i="1"/>
  <c r="N218" i="1"/>
  <c r="N215" i="1"/>
  <c r="N212" i="1"/>
  <c r="N211" i="1"/>
  <c r="N192" i="1"/>
  <c r="N190" i="1"/>
  <c r="N182" i="1"/>
  <c r="N181" i="1"/>
  <c r="N164" i="1"/>
  <c r="N163" i="1"/>
  <c r="N162" i="1"/>
  <c r="N161" i="1"/>
  <c r="N160" i="1"/>
  <c r="N157" i="1"/>
  <c r="N156" i="1"/>
  <c r="N153" i="1"/>
  <c r="N152" i="1"/>
  <c r="N77" i="1"/>
  <c r="N76" i="1"/>
  <c r="N75" i="1"/>
  <c r="N74" i="1"/>
  <c r="N73" i="1"/>
  <c r="N72" i="1"/>
  <c r="N71" i="1"/>
  <c r="N68" i="1"/>
  <c r="N67" i="1"/>
  <c r="N66" i="1"/>
  <c r="N65" i="1"/>
  <c r="N64" i="1"/>
  <c r="AA48" i="2"/>
  <c r="AB48" i="2" s="1"/>
  <c r="AA47" i="2"/>
  <c r="AB47" i="2" s="1"/>
  <c r="AA46" i="2"/>
  <c r="AB46" i="2" s="1"/>
  <c r="T48" i="2"/>
  <c r="T47" i="2"/>
  <c r="T46" i="2"/>
  <c r="Q48" i="2"/>
  <c r="Q47" i="2"/>
  <c r="Q46" i="2"/>
  <c r="L48" i="2"/>
  <c r="N48" i="2" s="1"/>
  <c r="O48" i="2" s="1"/>
  <c r="L47" i="2"/>
  <c r="N47" i="2" s="1"/>
  <c r="O47" i="2" s="1"/>
  <c r="L46" i="2"/>
  <c r="N46" i="2" s="1"/>
  <c r="O46" i="2" s="1"/>
  <c r="F48" i="2"/>
  <c r="F47" i="2"/>
  <c r="F46" i="2"/>
  <c r="C48" i="2"/>
  <c r="C47" i="2"/>
  <c r="C46" i="2"/>
  <c r="C19" i="2"/>
  <c r="C18" i="2"/>
  <c r="C17" i="2"/>
  <c r="G17" i="2" s="1"/>
  <c r="H17" i="2" s="1"/>
  <c r="AA19" i="2"/>
  <c r="AB19" i="2" s="1"/>
  <c r="AA18" i="2"/>
  <c r="AB18" i="2" s="1"/>
  <c r="AA17" i="2"/>
  <c r="AB17" i="2" s="1"/>
  <c r="U19" i="2"/>
  <c r="V19" i="2" s="1"/>
  <c r="U18" i="2"/>
  <c r="V18" i="2" s="1"/>
  <c r="L19" i="2"/>
  <c r="L18" i="2"/>
  <c r="L17" i="2"/>
  <c r="F19" i="2"/>
  <c r="F18" i="2"/>
  <c r="F17" i="2"/>
  <c r="L253" i="2"/>
  <c r="N253" i="2" s="1"/>
  <c r="L252" i="2"/>
  <c r="N252" i="2" s="1"/>
  <c r="L251" i="2"/>
  <c r="L250" i="2"/>
  <c r="L249" i="2"/>
  <c r="N249" i="2" s="1"/>
  <c r="L248" i="2"/>
  <c r="N248" i="2" s="1"/>
  <c r="L247" i="2"/>
  <c r="L246" i="2"/>
  <c r="L245" i="2"/>
  <c r="N245" i="2" s="1"/>
  <c r="L244" i="2"/>
  <c r="N244" i="2" s="1"/>
  <c r="L243" i="2"/>
  <c r="L242" i="2"/>
  <c r="L227" i="2"/>
  <c r="N227" i="2" s="1"/>
  <c r="L226" i="2"/>
  <c r="N226" i="2" s="1"/>
  <c r="L225" i="2"/>
  <c r="L224" i="2"/>
  <c r="L223" i="2"/>
  <c r="N223" i="2" s="1"/>
  <c r="L222" i="2"/>
  <c r="N222" i="2" s="1"/>
  <c r="L221" i="2"/>
  <c r="L220" i="2"/>
  <c r="L219" i="2"/>
  <c r="N219" i="2" s="1"/>
  <c r="L218" i="2"/>
  <c r="N218" i="2" s="1"/>
  <c r="L217" i="2"/>
  <c r="L216" i="2"/>
  <c r="N216" i="2" s="1"/>
  <c r="L201" i="2"/>
  <c r="L200" i="2"/>
  <c r="N200" i="2" s="1"/>
  <c r="L199" i="2"/>
  <c r="L198" i="2"/>
  <c r="L197" i="2"/>
  <c r="L196" i="2"/>
  <c r="N196" i="2" s="1"/>
  <c r="L195" i="2"/>
  <c r="L194" i="2"/>
  <c r="L193" i="2"/>
  <c r="L192" i="2"/>
  <c r="N192" i="2" s="1"/>
  <c r="L191" i="2"/>
  <c r="L190" i="2"/>
  <c r="L175" i="2"/>
  <c r="L174" i="2"/>
  <c r="N174" i="2" s="1"/>
  <c r="L173" i="2"/>
  <c r="L172" i="2"/>
  <c r="L171" i="2"/>
  <c r="L170" i="2"/>
  <c r="N170" i="2" s="1"/>
  <c r="L169" i="2"/>
  <c r="L168" i="2"/>
  <c r="L167" i="2"/>
  <c r="L166" i="2"/>
  <c r="N166" i="2" s="1"/>
  <c r="L165" i="2"/>
  <c r="L164" i="2"/>
  <c r="L149" i="2"/>
  <c r="L148" i="2"/>
  <c r="N148" i="2" s="1"/>
  <c r="L147" i="2"/>
  <c r="L146" i="2"/>
  <c r="L145" i="2"/>
  <c r="L144" i="2"/>
  <c r="N144" i="2" s="1"/>
  <c r="L143" i="2"/>
  <c r="L142" i="2"/>
  <c r="L141" i="2"/>
  <c r="L140" i="2"/>
  <c r="N140" i="2" s="1"/>
  <c r="L139" i="2"/>
  <c r="L138" i="2"/>
  <c r="L123" i="2"/>
  <c r="N123" i="2" s="1"/>
  <c r="L122" i="2"/>
  <c r="N122" i="2" s="1"/>
  <c r="L121" i="2"/>
  <c r="N121" i="2" s="1"/>
  <c r="L120" i="2"/>
  <c r="N120" i="2" s="1"/>
  <c r="L119" i="2"/>
  <c r="N119" i="2" s="1"/>
  <c r="L118" i="2"/>
  <c r="N118" i="2" s="1"/>
  <c r="L117" i="2"/>
  <c r="N117" i="2" s="1"/>
  <c r="L116" i="2"/>
  <c r="L115" i="2"/>
  <c r="N115" i="2" s="1"/>
  <c r="L114" i="2"/>
  <c r="N114" i="2" s="1"/>
  <c r="L113" i="2"/>
  <c r="L112" i="2"/>
  <c r="N112" i="2" s="1"/>
  <c r="L97" i="2"/>
  <c r="N97" i="2" s="1"/>
  <c r="L96" i="2"/>
  <c r="N96" i="2" s="1"/>
  <c r="L95" i="2"/>
  <c r="N95" i="2" s="1"/>
  <c r="L94" i="2"/>
  <c r="L93" i="2"/>
  <c r="N93" i="2" s="1"/>
  <c r="L92" i="2"/>
  <c r="N92" i="2" s="1"/>
  <c r="L91" i="2"/>
  <c r="N91" i="2" s="1"/>
  <c r="L90" i="2"/>
  <c r="N90" i="2" s="1"/>
  <c r="L89" i="2"/>
  <c r="L88" i="2"/>
  <c r="N88" i="2" s="1"/>
  <c r="L87" i="2"/>
  <c r="N87" i="2" s="1"/>
  <c r="L86" i="2"/>
  <c r="L71" i="2"/>
  <c r="N71" i="2" s="1"/>
  <c r="L70" i="2"/>
  <c r="N70" i="2" s="1"/>
  <c r="L69" i="2"/>
  <c r="N69" i="2" s="1"/>
  <c r="L68" i="2"/>
  <c r="N68" i="2" s="1"/>
  <c r="L67" i="2"/>
  <c r="L66" i="2"/>
  <c r="N66" i="2" s="1"/>
  <c r="L65" i="2"/>
  <c r="L64" i="2"/>
  <c r="N64" i="2" s="1"/>
  <c r="L63" i="2"/>
  <c r="N63" i="2" s="1"/>
  <c r="L62" i="2"/>
  <c r="N62" i="2" s="1"/>
  <c r="L61" i="2"/>
  <c r="N61" i="2" s="1"/>
  <c r="L60" i="2"/>
  <c r="N60" i="2" s="1"/>
  <c r="L45" i="2"/>
  <c r="N45" i="2" s="1"/>
  <c r="L44" i="2"/>
  <c r="N44" i="2" s="1"/>
  <c r="L43" i="2"/>
  <c r="N43" i="2" s="1"/>
  <c r="L42" i="2"/>
  <c r="L41" i="2"/>
  <c r="N41" i="2" s="1"/>
  <c r="L40" i="2"/>
  <c r="L39" i="2"/>
  <c r="L38" i="2"/>
  <c r="L37" i="2"/>
  <c r="N37" i="2" s="1"/>
  <c r="L34" i="2"/>
  <c r="L16" i="2"/>
  <c r="N16" i="2" s="1"/>
  <c r="L15" i="2"/>
  <c r="N15" i="2" s="1"/>
  <c r="L14" i="2"/>
  <c r="L13" i="2"/>
  <c r="N13" i="2" s="1"/>
  <c r="L12" i="2"/>
  <c r="N12" i="2" s="1"/>
  <c r="L11" i="2"/>
  <c r="N11" i="2" s="1"/>
  <c r="L10" i="2"/>
  <c r="N10" i="2" s="1"/>
  <c r="L9" i="2"/>
  <c r="N9" i="2" s="1"/>
  <c r="L8" i="2"/>
  <c r="N8" i="2" s="1"/>
  <c r="L7" i="2"/>
  <c r="N7" i="2" s="1"/>
  <c r="L6" i="2"/>
  <c r="N6" i="2" s="1"/>
  <c r="L5" i="2"/>
  <c r="N5" i="2" s="1"/>
  <c r="N251" i="2"/>
  <c r="N250" i="2"/>
  <c r="N247" i="2"/>
  <c r="N246" i="2"/>
  <c r="N243" i="2"/>
  <c r="N242" i="2"/>
  <c r="N225" i="2"/>
  <c r="N224" i="2"/>
  <c r="N221" i="2"/>
  <c r="N220" i="2"/>
  <c r="N217" i="2"/>
  <c r="N201" i="2"/>
  <c r="N199" i="2"/>
  <c r="N198" i="2"/>
  <c r="N197" i="2"/>
  <c r="N195" i="2"/>
  <c r="N194" i="2"/>
  <c r="N193" i="2"/>
  <c r="N191" i="2"/>
  <c r="N190" i="2"/>
  <c r="N175" i="2"/>
  <c r="N173" i="2"/>
  <c r="N172" i="2"/>
  <c r="N171" i="2"/>
  <c r="N169" i="2"/>
  <c r="N168" i="2"/>
  <c r="N167" i="2"/>
  <c r="N165" i="2"/>
  <c r="N164" i="2"/>
  <c r="N149" i="2"/>
  <c r="N147" i="2"/>
  <c r="N146" i="2"/>
  <c r="N145" i="2"/>
  <c r="N143" i="2"/>
  <c r="N142" i="2"/>
  <c r="N141" i="2"/>
  <c r="N139" i="2"/>
  <c r="N116" i="2"/>
  <c r="N113" i="2"/>
  <c r="N94" i="2"/>
  <c r="N89" i="2"/>
  <c r="N86" i="2"/>
  <c r="N67" i="2"/>
  <c r="N65" i="2"/>
  <c r="N42" i="2"/>
  <c r="N40" i="2"/>
  <c r="N39" i="2"/>
  <c r="N38" i="2"/>
  <c r="N14" i="2"/>
  <c r="K44" i="3"/>
  <c r="K43" i="3"/>
  <c r="K42" i="3"/>
  <c r="K41" i="3"/>
  <c r="K40" i="3"/>
  <c r="K39" i="3"/>
  <c r="K38" i="3"/>
  <c r="K37" i="3"/>
  <c r="K36" i="3"/>
  <c r="K35" i="3"/>
  <c r="K34" i="3"/>
  <c r="K33" i="3"/>
  <c r="K22" i="3"/>
  <c r="K21" i="3"/>
  <c r="K19" i="3"/>
  <c r="K18" i="3"/>
  <c r="K17" i="3"/>
  <c r="K16" i="3"/>
  <c r="K15" i="3"/>
  <c r="K13" i="3"/>
  <c r="K11" i="3"/>
  <c r="K10" i="3"/>
  <c r="K9" i="3"/>
  <c r="K8" i="3"/>
  <c r="K7" i="3"/>
  <c r="K6" i="3"/>
  <c r="AC51" i="2" l="1"/>
  <c r="G47" i="2"/>
  <c r="H47" i="2" s="1"/>
  <c r="AC181" i="2"/>
  <c r="AC79" i="2"/>
  <c r="AC105" i="2"/>
  <c r="AC103" i="2"/>
  <c r="G19" i="2"/>
  <c r="H19" i="2" s="1"/>
  <c r="G18" i="2"/>
  <c r="H18" i="2" s="1"/>
  <c r="AC76" i="2"/>
  <c r="AC260" i="2"/>
  <c r="AC234" i="2"/>
  <c r="AC232" i="2"/>
  <c r="AC182" i="2"/>
  <c r="AC154" i="2"/>
  <c r="AC101" i="2"/>
  <c r="AC104" i="2"/>
  <c r="AC233" i="2"/>
  <c r="AC205" i="2"/>
  <c r="AC179" i="2"/>
  <c r="AC102" i="2"/>
  <c r="G48" i="2"/>
  <c r="H48" i="2" s="1"/>
  <c r="U46" i="2"/>
  <c r="V46" i="2" s="1"/>
  <c r="U47" i="2"/>
  <c r="V47" i="2" s="1"/>
  <c r="AC79" i="1"/>
  <c r="AC207" i="2"/>
  <c r="G46" i="2"/>
  <c r="H46" i="2" s="1"/>
  <c r="U48" i="2"/>
  <c r="V48" i="2" s="1"/>
  <c r="AC75" i="2"/>
  <c r="AC127" i="2"/>
  <c r="AC78" i="1"/>
  <c r="AC70" i="1"/>
  <c r="AC80" i="1"/>
  <c r="AC21" i="1"/>
  <c r="AC20" i="1"/>
  <c r="N279" i="1"/>
  <c r="O279" i="1" s="1"/>
  <c r="N278" i="1"/>
  <c r="O278" i="1" s="1"/>
  <c r="N277" i="1"/>
  <c r="O277" i="1" s="1"/>
  <c r="N275" i="1"/>
  <c r="O275" i="1" s="1"/>
  <c r="N273" i="1"/>
  <c r="O273" i="1" s="1"/>
  <c r="N272" i="1"/>
  <c r="O272" i="1" s="1"/>
  <c r="N270" i="1"/>
  <c r="O270" i="1" s="1"/>
  <c r="N269" i="1"/>
  <c r="O269" i="1" s="1"/>
  <c r="N252" i="1"/>
  <c r="O252" i="1" s="1"/>
  <c r="N251" i="1"/>
  <c r="O251" i="1" s="1"/>
  <c r="N250" i="1"/>
  <c r="O250" i="1" s="1"/>
  <c r="N249" i="1"/>
  <c r="N247" i="1"/>
  <c r="O247" i="1" s="1"/>
  <c r="N246" i="1"/>
  <c r="O246" i="1" s="1"/>
  <c r="N244" i="1"/>
  <c r="O244" i="1" s="1"/>
  <c r="N243" i="1"/>
  <c r="N241" i="1"/>
  <c r="O241" i="1" s="1"/>
  <c r="N239" i="1"/>
  <c r="O239" i="1" s="1"/>
  <c r="N238" i="1"/>
  <c r="O238" i="1" s="1"/>
  <c r="N223" i="1"/>
  <c r="N221" i="1"/>
  <c r="O221" i="1" s="1"/>
  <c r="N217" i="1"/>
  <c r="O217" i="1" s="1"/>
  <c r="N214" i="1"/>
  <c r="O214" i="1" s="1"/>
  <c r="N210" i="1"/>
  <c r="N209" i="1"/>
  <c r="O209" i="1" s="1"/>
  <c r="N194" i="1"/>
  <c r="O194" i="1" s="1"/>
  <c r="N193" i="1"/>
  <c r="O193" i="1" s="1"/>
  <c r="N191" i="1"/>
  <c r="O191" i="1" s="1"/>
  <c r="N189" i="1"/>
  <c r="O189" i="1" s="1"/>
  <c r="N188" i="1"/>
  <c r="O188" i="1" s="1"/>
  <c r="N186" i="1"/>
  <c r="O186" i="1" s="1"/>
  <c r="N185" i="1"/>
  <c r="O185" i="1" s="1"/>
  <c r="N183" i="1"/>
  <c r="O183" i="1" s="1"/>
  <c r="N180" i="1"/>
  <c r="O180" i="1" s="1"/>
  <c r="N165" i="1"/>
  <c r="O165" i="1" s="1"/>
  <c r="N159" i="1"/>
  <c r="O159" i="1" s="1"/>
  <c r="N154" i="1"/>
  <c r="O154" i="1" s="1"/>
  <c r="N151" i="1"/>
  <c r="O151" i="1" s="1"/>
  <c r="N63" i="1"/>
  <c r="O63" i="1" s="1"/>
  <c r="AC158" i="1"/>
  <c r="AC47" i="2"/>
  <c r="AC46" i="2"/>
  <c r="N19" i="2"/>
  <c r="O19" i="2" s="1"/>
  <c r="N18" i="2"/>
  <c r="O18" i="2" s="1"/>
  <c r="N17" i="2"/>
  <c r="O17" i="2" s="1"/>
  <c r="AC17" i="2" s="1"/>
  <c r="N281" i="1"/>
  <c r="O281" i="1" s="1"/>
  <c r="N271" i="1"/>
  <c r="O271" i="1" s="1"/>
  <c r="N242" i="1"/>
  <c r="O242" i="1" s="1"/>
  <c r="N213" i="1"/>
  <c r="O213" i="1" s="1"/>
  <c r="N184" i="1"/>
  <c r="O184" i="1" s="1"/>
  <c r="N155" i="1"/>
  <c r="O155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AA167" i="2"/>
  <c r="AB167" i="2" s="1"/>
  <c r="F165" i="2"/>
  <c r="Q63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Q253" i="2"/>
  <c r="U253" i="2" s="1"/>
  <c r="V253" i="2" s="1"/>
  <c r="Q252" i="2"/>
  <c r="U252" i="2" s="1"/>
  <c r="V252" i="2" s="1"/>
  <c r="Q251" i="2"/>
  <c r="Q250" i="2"/>
  <c r="U250" i="2" s="1"/>
  <c r="V250" i="2" s="1"/>
  <c r="Q249" i="2"/>
  <c r="U249" i="2" s="1"/>
  <c r="V249" i="2" s="1"/>
  <c r="Q248" i="2"/>
  <c r="Q247" i="2"/>
  <c r="Q246" i="2"/>
  <c r="U246" i="2" s="1"/>
  <c r="V246" i="2" s="1"/>
  <c r="Q245" i="2"/>
  <c r="U245" i="2" s="1"/>
  <c r="V245" i="2" s="1"/>
  <c r="Q244" i="2"/>
  <c r="Q243" i="2"/>
  <c r="Q242" i="2"/>
  <c r="U242" i="2" s="1"/>
  <c r="V242" i="2" s="1"/>
  <c r="F253" i="2"/>
  <c r="G253" i="2" s="1"/>
  <c r="H253" i="2" s="1"/>
  <c r="F252" i="2"/>
  <c r="G252" i="2" s="1"/>
  <c r="H252" i="2" s="1"/>
  <c r="F251" i="2"/>
  <c r="G251" i="2" s="1"/>
  <c r="H251" i="2" s="1"/>
  <c r="F250" i="2"/>
  <c r="F249" i="2"/>
  <c r="G249" i="2" s="1"/>
  <c r="H249" i="2" s="1"/>
  <c r="F248" i="2"/>
  <c r="G248" i="2" s="1"/>
  <c r="H248" i="2" s="1"/>
  <c r="F247" i="2"/>
  <c r="G247" i="2" s="1"/>
  <c r="H247" i="2" s="1"/>
  <c r="F246" i="2"/>
  <c r="F245" i="2"/>
  <c r="G245" i="2" s="1"/>
  <c r="H245" i="2" s="1"/>
  <c r="F244" i="2"/>
  <c r="G244" i="2" s="1"/>
  <c r="H244" i="2" s="1"/>
  <c r="F243" i="2"/>
  <c r="G243" i="2" s="1"/>
  <c r="H243" i="2" s="1"/>
  <c r="F242" i="2"/>
  <c r="T227" i="2"/>
  <c r="T226" i="2"/>
  <c r="T225" i="2"/>
  <c r="U225" i="2" s="1"/>
  <c r="V225" i="2" s="1"/>
  <c r="T224" i="2"/>
  <c r="U224" i="2" s="1"/>
  <c r="V224" i="2" s="1"/>
  <c r="T223" i="2"/>
  <c r="U223" i="2" s="1"/>
  <c r="V223" i="2" s="1"/>
  <c r="T222" i="2"/>
  <c r="U222" i="2" s="1"/>
  <c r="V222" i="2" s="1"/>
  <c r="T221" i="2"/>
  <c r="T220" i="2"/>
  <c r="U220" i="2" s="1"/>
  <c r="V220" i="2" s="1"/>
  <c r="T219" i="2"/>
  <c r="T218" i="2"/>
  <c r="U218" i="2" s="1"/>
  <c r="V218" i="2" s="1"/>
  <c r="T217" i="2"/>
  <c r="U217" i="2" s="1"/>
  <c r="V217" i="2" s="1"/>
  <c r="T216" i="2"/>
  <c r="U216" i="2" s="1"/>
  <c r="V216" i="2" s="1"/>
  <c r="U227" i="2"/>
  <c r="V227" i="2" s="1"/>
  <c r="U219" i="2"/>
  <c r="V219" i="2" s="1"/>
  <c r="F227" i="2"/>
  <c r="G227" i="2" s="1"/>
  <c r="H227" i="2" s="1"/>
  <c r="F226" i="2"/>
  <c r="G226" i="2" s="1"/>
  <c r="H226" i="2" s="1"/>
  <c r="F225" i="2"/>
  <c r="G225" i="2" s="1"/>
  <c r="H225" i="2" s="1"/>
  <c r="F224" i="2"/>
  <c r="F223" i="2"/>
  <c r="G223" i="2" s="1"/>
  <c r="H223" i="2" s="1"/>
  <c r="F222" i="2"/>
  <c r="G222" i="2" s="1"/>
  <c r="H222" i="2" s="1"/>
  <c r="F221" i="2"/>
  <c r="G221" i="2" s="1"/>
  <c r="H221" i="2" s="1"/>
  <c r="F220" i="2"/>
  <c r="G220" i="2" s="1"/>
  <c r="H220" i="2" s="1"/>
  <c r="F219" i="2"/>
  <c r="G219" i="2" s="1"/>
  <c r="H219" i="2" s="1"/>
  <c r="F218" i="2"/>
  <c r="G218" i="2" s="1"/>
  <c r="H218" i="2" s="1"/>
  <c r="F217" i="2"/>
  <c r="G217" i="2" s="1"/>
  <c r="H217" i="2" s="1"/>
  <c r="F216" i="2"/>
  <c r="T201" i="2"/>
  <c r="T200" i="2"/>
  <c r="U200" i="2" s="1"/>
  <c r="V200" i="2" s="1"/>
  <c r="T199" i="2"/>
  <c r="U199" i="2" s="1"/>
  <c r="V199" i="2" s="1"/>
  <c r="T198" i="2"/>
  <c r="U198" i="2" s="1"/>
  <c r="V198" i="2" s="1"/>
  <c r="T197" i="2"/>
  <c r="T196" i="2"/>
  <c r="U196" i="2" s="1"/>
  <c r="V196" i="2" s="1"/>
  <c r="T195" i="2"/>
  <c r="U195" i="2" s="1"/>
  <c r="V195" i="2" s="1"/>
  <c r="T194" i="2"/>
  <c r="U194" i="2" s="1"/>
  <c r="V194" i="2" s="1"/>
  <c r="T193" i="2"/>
  <c r="T192" i="2"/>
  <c r="U192" i="2" s="1"/>
  <c r="V192" i="2" s="1"/>
  <c r="T191" i="2"/>
  <c r="U191" i="2" s="1"/>
  <c r="V191" i="2" s="1"/>
  <c r="T190" i="2"/>
  <c r="U190" i="2" s="1"/>
  <c r="V190" i="2" s="1"/>
  <c r="U201" i="2"/>
  <c r="V201" i="2" s="1"/>
  <c r="U197" i="2"/>
  <c r="V197" i="2" s="1"/>
  <c r="F201" i="2"/>
  <c r="G201" i="2" s="1"/>
  <c r="H201" i="2" s="1"/>
  <c r="F200" i="2"/>
  <c r="G200" i="2" s="1"/>
  <c r="H200" i="2" s="1"/>
  <c r="F199" i="2"/>
  <c r="G199" i="2" s="1"/>
  <c r="H199" i="2" s="1"/>
  <c r="F198" i="2"/>
  <c r="G198" i="2" s="1"/>
  <c r="H198" i="2" s="1"/>
  <c r="F197" i="2"/>
  <c r="G197" i="2" s="1"/>
  <c r="H197" i="2" s="1"/>
  <c r="F196" i="2"/>
  <c r="G196" i="2" s="1"/>
  <c r="H196" i="2" s="1"/>
  <c r="F195" i="2"/>
  <c r="G195" i="2" s="1"/>
  <c r="H195" i="2" s="1"/>
  <c r="F194" i="2"/>
  <c r="F193" i="2"/>
  <c r="G193" i="2" s="1"/>
  <c r="H193" i="2" s="1"/>
  <c r="F192" i="2"/>
  <c r="G192" i="2" s="1"/>
  <c r="H192" i="2" s="1"/>
  <c r="F191" i="2"/>
  <c r="G191" i="2" s="1"/>
  <c r="H191" i="2" s="1"/>
  <c r="F190" i="2"/>
  <c r="G190" i="2" s="1"/>
  <c r="H190" i="2" s="1"/>
  <c r="T175" i="2"/>
  <c r="T174" i="2"/>
  <c r="T173" i="2"/>
  <c r="U173" i="2" s="1"/>
  <c r="V173" i="2" s="1"/>
  <c r="T172" i="2"/>
  <c r="U172" i="2" s="1"/>
  <c r="V172" i="2" s="1"/>
  <c r="T171" i="2"/>
  <c r="U171" i="2" s="1"/>
  <c r="V171" i="2" s="1"/>
  <c r="T170" i="2"/>
  <c r="U170" i="2" s="1"/>
  <c r="V170" i="2" s="1"/>
  <c r="T169" i="2"/>
  <c r="T168" i="2"/>
  <c r="T167" i="2"/>
  <c r="U167" i="2" s="1"/>
  <c r="V167" i="2" s="1"/>
  <c r="T166" i="2"/>
  <c r="U166" i="2" s="1"/>
  <c r="V166" i="2" s="1"/>
  <c r="T165" i="2"/>
  <c r="U165" i="2" s="1"/>
  <c r="V165" i="2" s="1"/>
  <c r="T164" i="2"/>
  <c r="U164" i="2" s="1"/>
  <c r="V164" i="2" s="1"/>
  <c r="U175" i="2"/>
  <c r="V175" i="2" s="1"/>
  <c r="U169" i="2"/>
  <c r="V169" i="2" s="1"/>
  <c r="F175" i="2"/>
  <c r="G175" i="2" s="1"/>
  <c r="H175" i="2" s="1"/>
  <c r="F174" i="2"/>
  <c r="G174" i="2" s="1"/>
  <c r="H174" i="2" s="1"/>
  <c r="F173" i="2"/>
  <c r="G173" i="2" s="1"/>
  <c r="H173" i="2" s="1"/>
  <c r="F172" i="2"/>
  <c r="F171" i="2"/>
  <c r="G171" i="2" s="1"/>
  <c r="H171" i="2" s="1"/>
  <c r="F170" i="2"/>
  <c r="G170" i="2" s="1"/>
  <c r="H170" i="2" s="1"/>
  <c r="F169" i="2"/>
  <c r="G169" i="2" s="1"/>
  <c r="H169" i="2" s="1"/>
  <c r="F168" i="2"/>
  <c r="F167" i="2"/>
  <c r="G167" i="2" s="1"/>
  <c r="H167" i="2" s="1"/>
  <c r="F166" i="2"/>
  <c r="G166" i="2" s="1"/>
  <c r="H166" i="2" s="1"/>
  <c r="F164" i="2"/>
  <c r="T149" i="2"/>
  <c r="T148" i="2"/>
  <c r="U148" i="2" s="1"/>
  <c r="V148" i="2" s="1"/>
  <c r="T147" i="2"/>
  <c r="U147" i="2" s="1"/>
  <c r="V147" i="2" s="1"/>
  <c r="T145" i="2"/>
  <c r="U145" i="2" s="1"/>
  <c r="V145" i="2" s="1"/>
  <c r="T144" i="2"/>
  <c r="T143" i="2"/>
  <c r="U143" i="2" s="1"/>
  <c r="V143" i="2" s="1"/>
  <c r="T142" i="2"/>
  <c r="T141" i="2"/>
  <c r="U141" i="2" s="1"/>
  <c r="V141" i="2" s="1"/>
  <c r="T140" i="2"/>
  <c r="U140" i="2" s="1"/>
  <c r="V140" i="2" s="1"/>
  <c r="T139" i="2"/>
  <c r="U139" i="2" s="1"/>
  <c r="V139" i="2" s="1"/>
  <c r="T138" i="2"/>
  <c r="U138" i="2" s="1"/>
  <c r="V138" i="2" s="1"/>
  <c r="U149" i="2"/>
  <c r="V149" i="2" s="1"/>
  <c r="U144" i="2"/>
  <c r="V144" i="2" s="1"/>
  <c r="N138" i="2"/>
  <c r="O138" i="2" s="1"/>
  <c r="F149" i="2"/>
  <c r="G149" i="2" s="1"/>
  <c r="H149" i="2" s="1"/>
  <c r="F148" i="2"/>
  <c r="F147" i="2"/>
  <c r="G147" i="2" s="1"/>
  <c r="H147" i="2" s="1"/>
  <c r="F146" i="2"/>
  <c r="G146" i="2" s="1"/>
  <c r="H146" i="2" s="1"/>
  <c r="F145" i="2"/>
  <c r="G145" i="2" s="1"/>
  <c r="H145" i="2" s="1"/>
  <c r="F144" i="2"/>
  <c r="F143" i="2"/>
  <c r="F142" i="2"/>
  <c r="F141" i="2"/>
  <c r="G141" i="2" s="1"/>
  <c r="H141" i="2" s="1"/>
  <c r="F140" i="2"/>
  <c r="F139" i="2"/>
  <c r="G139" i="2" s="1"/>
  <c r="H139" i="2" s="1"/>
  <c r="F138" i="2"/>
  <c r="T123" i="2"/>
  <c r="T122" i="2"/>
  <c r="U122" i="2" s="1"/>
  <c r="V122" i="2" s="1"/>
  <c r="T121" i="2"/>
  <c r="U121" i="2" s="1"/>
  <c r="V121" i="2" s="1"/>
  <c r="T120" i="2"/>
  <c r="T119" i="2"/>
  <c r="U119" i="2" s="1"/>
  <c r="V119" i="2" s="1"/>
  <c r="T118" i="2"/>
  <c r="U118" i="2" s="1"/>
  <c r="V118" i="2" s="1"/>
  <c r="T117" i="2"/>
  <c r="T116" i="2"/>
  <c r="T115" i="2"/>
  <c r="U115" i="2" s="1"/>
  <c r="V115" i="2" s="1"/>
  <c r="T114" i="2"/>
  <c r="U114" i="2" s="1"/>
  <c r="V114" i="2" s="1"/>
  <c r="T113" i="2"/>
  <c r="U113" i="2" s="1"/>
  <c r="V113" i="2" s="1"/>
  <c r="T112" i="2"/>
  <c r="U123" i="2"/>
  <c r="V123" i="2" s="1"/>
  <c r="U117" i="2"/>
  <c r="V117" i="2" s="1"/>
  <c r="F123" i="2"/>
  <c r="F122" i="2"/>
  <c r="F121" i="2"/>
  <c r="F120" i="2"/>
  <c r="F119" i="2"/>
  <c r="F118" i="2"/>
  <c r="F117" i="2"/>
  <c r="F116" i="2"/>
  <c r="F115" i="2"/>
  <c r="F114" i="2"/>
  <c r="F113" i="2"/>
  <c r="F112" i="2"/>
  <c r="T97" i="2"/>
  <c r="U97" i="2" s="1"/>
  <c r="V97" i="2" s="1"/>
  <c r="T96" i="2"/>
  <c r="T95" i="2"/>
  <c r="U95" i="2" s="1"/>
  <c r="V95" i="2" s="1"/>
  <c r="T94" i="2"/>
  <c r="T93" i="2"/>
  <c r="T92" i="2"/>
  <c r="T91" i="2"/>
  <c r="T90" i="2"/>
  <c r="U90" i="2" s="1"/>
  <c r="V90" i="2" s="1"/>
  <c r="T89" i="2"/>
  <c r="T88" i="2"/>
  <c r="U87" i="2"/>
  <c r="V87" i="2" s="1"/>
  <c r="T86" i="2"/>
  <c r="U86" i="2" s="1"/>
  <c r="V86" i="2" s="1"/>
  <c r="U93" i="2"/>
  <c r="V93" i="2" s="1"/>
  <c r="U92" i="2"/>
  <c r="V92" i="2" s="1"/>
  <c r="U91" i="2"/>
  <c r="V91" i="2" s="1"/>
  <c r="U89" i="2"/>
  <c r="V89" i="2" s="1"/>
  <c r="F97" i="2"/>
  <c r="F96" i="2"/>
  <c r="F95" i="2"/>
  <c r="F94" i="2"/>
  <c r="F93" i="2"/>
  <c r="F92" i="2"/>
  <c r="F91" i="2"/>
  <c r="F90" i="2"/>
  <c r="F89" i="2"/>
  <c r="F88" i="2"/>
  <c r="F87" i="2"/>
  <c r="F86" i="2"/>
  <c r="T71" i="2"/>
  <c r="T70" i="2"/>
  <c r="T69" i="2"/>
  <c r="T68" i="2"/>
  <c r="T67" i="2"/>
  <c r="T66" i="2"/>
  <c r="T65" i="2"/>
  <c r="T64" i="2"/>
  <c r="T63" i="2"/>
  <c r="T62" i="2"/>
  <c r="T61" i="2"/>
  <c r="T60" i="2"/>
  <c r="Q71" i="2"/>
  <c r="U71" i="2" s="1"/>
  <c r="V71" i="2" s="1"/>
  <c r="Q70" i="2"/>
  <c r="U70" i="2" s="1"/>
  <c r="V70" i="2" s="1"/>
  <c r="Q69" i="2"/>
  <c r="Q68" i="2"/>
  <c r="Q67" i="2"/>
  <c r="U67" i="2" s="1"/>
  <c r="V67" i="2" s="1"/>
  <c r="Q66" i="2"/>
  <c r="Q65" i="2"/>
  <c r="Q64" i="2"/>
  <c r="Q62" i="2"/>
  <c r="Q61" i="2"/>
  <c r="Q60" i="2"/>
  <c r="F71" i="2"/>
  <c r="F70" i="2"/>
  <c r="F69" i="2"/>
  <c r="F68" i="2"/>
  <c r="F67" i="2"/>
  <c r="F66" i="2"/>
  <c r="F65" i="2"/>
  <c r="F64" i="2"/>
  <c r="F63" i="2"/>
  <c r="F62" i="2"/>
  <c r="F61" i="2"/>
  <c r="F60" i="2"/>
  <c r="T45" i="2"/>
  <c r="T44" i="2"/>
  <c r="T43" i="2"/>
  <c r="T42" i="2"/>
  <c r="T41" i="2"/>
  <c r="T40" i="2"/>
  <c r="T39" i="2"/>
  <c r="T38" i="2"/>
  <c r="T37" i="2"/>
  <c r="T34" i="2"/>
  <c r="Q45" i="2"/>
  <c r="Q44" i="2"/>
  <c r="U44" i="2" s="1"/>
  <c r="V44" i="2" s="1"/>
  <c r="Q43" i="2"/>
  <c r="U43" i="2" s="1"/>
  <c r="V43" i="2" s="1"/>
  <c r="Q42" i="2"/>
  <c r="Q41" i="2"/>
  <c r="Q40" i="2"/>
  <c r="U40" i="2" s="1"/>
  <c r="V40" i="2" s="1"/>
  <c r="Q39" i="2"/>
  <c r="U39" i="2" s="1"/>
  <c r="V39" i="2" s="1"/>
  <c r="Q38" i="2"/>
  <c r="Q37" i="2"/>
  <c r="Q34" i="2"/>
  <c r="U34" i="2" s="1"/>
  <c r="V34" i="2" s="1"/>
  <c r="N34" i="2"/>
  <c r="O34" i="2" s="1"/>
  <c r="F45" i="2"/>
  <c r="F44" i="2"/>
  <c r="F43" i="2"/>
  <c r="F42" i="2"/>
  <c r="F41" i="2"/>
  <c r="F40" i="2"/>
  <c r="F39" i="2"/>
  <c r="F38" i="2"/>
  <c r="F34" i="2"/>
  <c r="T16" i="2"/>
  <c r="U16" i="2" s="1"/>
  <c r="V16" i="2" s="1"/>
  <c r="T15" i="2"/>
  <c r="U15" i="2" s="1"/>
  <c r="V15" i="2" s="1"/>
  <c r="T14" i="2"/>
  <c r="T13" i="2"/>
  <c r="T12" i="2"/>
  <c r="U12" i="2" s="1"/>
  <c r="V12" i="2" s="1"/>
  <c r="T11" i="2"/>
  <c r="U11" i="2" s="1"/>
  <c r="V11" i="2" s="1"/>
  <c r="T10" i="2"/>
  <c r="U10" i="2" s="1"/>
  <c r="V10" i="2" s="1"/>
  <c r="T9" i="2"/>
  <c r="U9" i="2" s="1"/>
  <c r="V9" i="2" s="1"/>
  <c r="T8" i="2"/>
  <c r="T7" i="2"/>
  <c r="T6" i="2"/>
  <c r="U6" i="2" s="1"/>
  <c r="V6" i="2" s="1"/>
  <c r="U5" i="2"/>
  <c r="V5" i="2" s="1"/>
  <c r="U8" i="2"/>
  <c r="V8" i="2" s="1"/>
  <c r="F16" i="2"/>
  <c r="F15" i="2"/>
  <c r="F14" i="2"/>
  <c r="F13" i="2"/>
  <c r="F12" i="2"/>
  <c r="F11" i="2"/>
  <c r="F10" i="2"/>
  <c r="F9" i="2"/>
  <c r="F8" i="2"/>
  <c r="F7" i="2"/>
  <c r="F6" i="2"/>
  <c r="F5" i="2"/>
  <c r="G194" i="2"/>
  <c r="H194" i="2" s="1"/>
  <c r="G168" i="2"/>
  <c r="H168" i="2" s="1"/>
  <c r="G194" i="1"/>
  <c r="H194" i="1" s="1"/>
  <c r="G193" i="1"/>
  <c r="H193" i="1" s="1"/>
  <c r="G192" i="1"/>
  <c r="H192" i="1" s="1"/>
  <c r="G190" i="1"/>
  <c r="H190" i="1" s="1"/>
  <c r="G189" i="1"/>
  <c r="H189" i="1" s="1"/>
  <c r="G188" i="1"/>
  <c r="H188" i="1" s="1"/>
  <c r="G185" i="1"/>
  <c r="H185" i="1" s="1"/>
  <c r="G184" i="1"/>
  <c r="H184" i="1" s="1"/>
  <c r="G183" i="1"/>
  <c r="H183" i="1" s="1"/>
  <c r="G181" i="1"/>
  <c r="H181" i="1" s="1"/>
  <c r="G180" i="1"/>
  <c r="H180" i="1" s="1"/>
  <c r="F165" i="1"/>
  <c r="G165" i="1" s="1"/>
  <c r="H165" i="1" s="1"/>
  <c r="G163" i="1"/>
  <c r="H163" i="1" s="1"/>
  <c r="G162" i="1"/>
  <c r="H162" i="1" s="1"/>
  <c r="G161" i="1"/>
  <c r="H161" i="1" s="1"/>
  <c r="G159" i="1"/>
  <c r="H159" i="1" s="1"/>
  <c r="G156" i="1"/>
  <c r="H156" i="1" s="1"/>
  <c r="G154" i="1"/>
  <c r="H154" i="1" s="1"/>
  <c r="G153" i="1"/>
  <c r="H153" i="1" s="1"/>
  <c r="G152" i="1"/>
  <c r="H152" i="1" s="1"/>
  <c r="C123" i="2"/>
  <c r="C122" i="2"/>
  <c r="C121" i="2"/>
  <c r="C120" i="2"/>
  <c r="C119" i="2"/>
  <c r="C118" i="2"/>
  <c r="C117" i="2"/>
  <c r="C116" i="2"/>
  <c r="C115" i="2"/>
  <c r="C114" i="2"/>
  <c r="C113" i="2"/>
  <c r="G113" i="2" s="1"/>
  <c r="H113" i="2" s="1"/>
  <c r="C112" i="2"/>
  <c r="C97" i="2"/>
  <c r="C96" i="2"/>
  <c r="C95" i="2"/>
  <c r="G95" i="2" s="1"/>
  <c r="H95" i="2" s="1"/>
  <c r="C94" i="2"/>
  <c r="C93" i="2"/>
  <c r="C92" i="2"/>
  <c r="C91" i="2"/>
  <c r="C90" i="2"/>
  <c r="C89" i="2"/>
  <c r="C88" i="2"/>
  <c r="C87" i="2"/>
  <c r="G87" i="2" s="1"/>
  <c r="H87" i="2" s="1"/>
  <c r="C86" i="2"/>
  <c r="C71" i="2"/>
  <c r="C70" i="2"/>
  <c r="G70" i="2" s="1"/>
  <c r="H70" i="2" s="1"/>
  <c r="C69" i="2"/>
  <c r="G69" i="2" s="1"/>
  <c r="H69" i="2" s="1"/>
  <c r="C68" i="2"/>
  <c r="C67" i="2"/>
  <c r="C66" i="2"/>
  <c r="G66" i="2" s="1"/>
  <c r="H66" i="2" s="1"/>
  <c r="C65" i="2"/>
  <c r="C64" i="2"/>
  <c r="C63" i="2"/>
  <c r="C62" i="2"/>
  <c r="G62" i="2" s="1"/>
  <c r="H62" i="2" s="1"/>
  <c r="C61" i="2"/>
  <c r="C60" i="2"/>
  <c r="C45" i="2"/>
  <c r="C44" i="2"/>
  <c r="G44" i="2" s="1"/>
  <c r="H44" i="2" s="1"/>
  <c r="C43" i="2"/>
  <c r="C42" i="2"/>
  <c r="C41" i="2"/>
  <c r="C40" i="2"/>
  <c r="G40" i="2" s="1"/>
  <c r="H40" i="2" s="1"/>
  <c r="C39" i="2"/>
  <c r="G39" i="2" s="1"/>
  <c r="H39" i="2" s="1"/>
  <c r="C38" i="2"/>
  <c r="C37" i="2"/>
  <c r="C34" i="2"/>
  <c r="G34" i="2" s="1"/>
  <c r="H34" i="2" s="1"/>
  <c r="C16" i="2"/>
  <c r="C15" i="2"/>
  <c r="C14" i="2"/>
  <c r="C13" i="2"/>
  <c r="C12" i="2"/>
  <c r="C11" i="2"/>
  <c r="C10" i="2"/>
  <c r="C9" i="2"/>
  <c r="C8" i="2"/>
  <c r="C7" i="2"/>
  <c r="C6" i="2"/>
  <c r="C5" i="2"/>
  <c r="G281" i="1"/>
  <c r="H281" i="1" s="1"/>
  <c r="G279" i="1"/>
  <c r="H279" i="1" s="1"/>
  <c r="G277" i="1"/>
  <c r="H277" i="1" s="1"/>
  <c r="G276" i="1"/>
  <c r="H276" i="1" s="1"/>
  <c r="G275" i="1"/>
  <c r="H275" i="1" s="1"/>
  <c r="G272" i="1"/>
  <c r="H272" i="1" s="1"/>
  <c r="G271" i="1"/>
  <c r="H271" i="1" s="1"/>
  <c r="G270" i="1"/>
  <c r="H270" i="1" s="1"/>
  <c r="G252" i="1"/>
  <c r="H252" i="1" s="1"/>
  <c r="G251" i="1"/>
  <c r="H251" i="1" s="1"/>
  <c r="G249" i="1"/>
  <c r="H249" i="1" s="1"/>
  <c r="G248" i="1"/>
  <c r="H248" i="1" s="1"/>
  <c r="G247" i="1"/>
  <c r="H247" i="1" s="1"/>
  <c r="G244" i="1"/>
  <c r="H244" i="1" s="1"/>
  <c r="G243" i="1"/>
  <c r="H243" i="1" s="1"/>
  <c r="G242" i="1"/>
  <c r="H242" i="1" s="1"/>
  <c r="G240" i="1"/>
  <c r="H240" i="1" s="1"/>
  <c r="G239" i="1"/>
  <c r="H239" i="1" s="1"/>
  <c r="G238" i="1"/>
  <c r="H238" i="1" s="1"/>
  <c r="G223" i="1"/>
  <c r="H223" i="1" s="1"/>
  <c r="G222" i="1"/>
  <c r="H222" i="1" s="1"/>
  <c r="G221" i="1"/>
  <c r="H221" i="1" s="1"/>
  <c r="G220" i="1"/>
  <c r="H220" i="1" s="1"/>
  <c r="G218" i="1"/>
  <c r="H218" i="1" s="1"/>
  <c r="G217" i="1"/>
  <c r="H217" i="1" s="1"/>
  <c r="G215" i="1"/>
  <c r="H215" i="1" s="1"/>
  <c r="G213" i="1"/>
  <c r="H213" i="1" s="1"/>
  <c r="G211" i="1"/>
  <c r="H211" i="1" s="1"/>
  <c r="G209" i="1"/>
  <c r="H209" i="1" s="1"/>
  <c r="V124" i="1"/>
  <c r="G136" i="1"/>
  <c r="H136" i="1" s="1"/>
  <c r="G134" i="1"/>
  <c r="H134" i="1" s="1"/>
  <c r="G133" i="1"/>
  <c r="H133" i="1" s="1"/>
  <c r="G132" i="1"/>
  <c r="H132" i="1" s="1"/>
  <c r="G130" i="1"/>
  <c r="H130" i="1" s="1"/>
  <c r="G128" i="1"/>
  <c r="H128" i="1" s="1"/>
  <c r="G127" i="1"/>
  <c r="H127" i="1" s="1"/>
  <c r="G125" i="1"/>
  <c r="H125" i="1" s="1"/>
  <c r="G124" i="1"/>
  <c r="H124" i="1" s="1"/>
  <c r="G123" i="1"/>
  <c r="H123" i="1" s="1"/>
  <c r="V106" i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V76" i="1"/>
  <c r="V74" i="1"/>
  <c r="V72" i="1"/>
  <c r="V68" i="1"/>
  <c r="V66" i="1"/>
  <c r="V64" i="1"/>
  <c r="G280" i="1"/>
  <c r="H280" i="1" s="1"/>
  <c r="G278" i="1"/>
  <c r="H278" i="1" s="1"/>
  <c r="G241" i="1"/>
  <c r="H241" i="1" s="1"/>
  <c r="G214" i="1"/>
  <c r="H214" i="1" s="1"/>
  <c r="G212" i="1"/>
  <c r="H212" i="1" s="1"/>
  <c r="G210" i="1"/>
  <c r="H210" i="1" s="1"/>
  <c r="G191" i="1"/>
  <c r="H191" i="1" s="1"/>
  <c r="G164" i="1"/>
  <c r="H164" i="1" s="1"/>
  <c r="G160" i="1"/>
  <c r="H160" i="1" s="1"/>
  <c r="G135" i="1"/>
  <c r="H135" i="1" s="1"/>
  <c r="C77" i="1"/>
  <c r="C76" i="1"/>
  <c r="C75" i="1"/>
  <c r="G75" i="1" s="1"/>
  <c r="H75" i="1" s="1"/>
  <c r="C74" i="1"/>
  <c r="C73" i="1"/>
  <c r="C72" i="1"/>
  <c r="C71" i="1"/>
  <c r="G71" i="1" s="1"/>
  <c r="H71" i="1" s="1"/>
  <c r="C69" i="1"/>
  <c r="G69" i="1" s="1"/>
  <c r="C68" i="1"/>
  <c r="C67" i="1"/>
  <c r="C66" i="1"/>
  <c r="C65" i="1"/>
  <c r="G65" i="1" s="1"/>
  <c r="H65" i="1" s="1"/>
  <c r="C64" i="1"/>
  <c r="C63" i="1"/>
  <c r="AA253" i="2"/>
  <c r="AB253" i="2" s="1"/>
  <c r="O253" i="2"/>
  <c r="AA252" i="2"/>
  <c r="AB252" i="2" s="1"/>
  <c r="O252" i="2"/>
  <c r="AA251" i="2"/>
  <c r="AB251" i="2" s="1"/>
  <c r="U251" i="2"/>
  <c r="V251" i="2" s="1"/>
  <c r="O251" i="2"/>
  <c r="AA250" i="2"/>
  <c r="AB250" i="2" s="1"/>
  <c r="O250" i="2"/>
  <c r="G250" i="2"/>
  <c r="H250" i="2" s="1"/>
  <c r="AA249" i="2"/>
  <c r="AB249" i="2" s="1"/>
  <c r="O249" i="2"/>
  <c r="AA248" i="2"/>
  <c r="AB248" i="2" s="1"/>
  <c r="O248" i="2"/>
  <c r="AA247" i="2"/>
  <c r="AB247" i="2" s="1"/>
  <c r="U247" i="2"/>
  <c r="V247" i="2" s="1"/>
  <c r="O247" i="2"/>
  <c r="AA246" i="2"/>
  <c r="AB246" i="2" s="1"/>
  <c r="O246" i="2"/>
  <c r="G246" i="2"/>
  <c r="H246" i="2" s="1"/>
  <c r="AA245" i="2"/>
  <c r="AB245" i="2" s="1"/>
  <c r="O245" i="2"/>
  <c r="AA244" i="2"/>
  <c r="AB244" i="2" s="1"/>
  <c r="U244" i="2"/>
  <c r="V244" i="2" s="1"/>
  <c r="O244" i="2"/>
  <c r="AA243" i="2"/>
  <c r="AB243" i="2" s="1"/>
  <c r="U243" i="2"/>
  <c r="V243" i="2" s="1"/>
  <c r="O243" i="2"/>
  <c r="AA242" i="2"/>
  <c r="AB242" i="2" s="1"/>
  <c r="O242" i="2"/>
  <c r="G242" i="2"/>
  <c r="H242" i="2" s="1"/>
  <c r="AA227" i="2"/>
  <c r="AB227" i="2" s="1"/>
  <c r="O227" i="2"/>
  <c r="AA226" i="2"/>
  <c r="AB226" i="2" s="1"/>
  <c r="O226" i="2"/>
  <c r="AA225" i="2"/>
  <c r="AB225" i="2" s="1"/>
  <c r="O225" i="2"/>
  <c r="AA224" i="2"/>
  <c r="AB224" i="2" s="1"/>
  <c r="O224" i="2"/>
  <c r="G224" i="2"/>
  <c r="H224" i="2" s="1"/>
  <c r="AA223" i="2"/>
  <c r="AB223" i="2" s="1"/>
  <c r="O223" i="2"/>
  <c r="AA222" i="2"/>
  <c r="AB222" i="2" s="1"/>
  <c r="O222" i="2"/>
  <c r="AA221" i="2"/>
  <c r="AB221" i="2" s="1"/>
  <c r="U221" i="2"/>
  <c r="V221" i="2" s="1"/>
  <c r="O221" i="2"/>
  <c r="AA220" i="2"/>
  <c r="AB220" i="2" s="1"/>
  <c r="O220" i="2"/>
  <c r="AA219" i="2"/>
  <c r="AB219" i="2" s="1"/>
  <c r="O219" i="2"/>
  <c r="AA218" i="2"/>
  <c r="AB218" i="2" s="1"/>
  <c r="O218" i="2"/>
  <c r="AA217" i="2"/>
  <c r="AB217" i="2" s="1"/>
  <c r="O217" i="2"/>
  <c r="AA216" i="2"/>
  <c r="AB216" i="2" s="1"/>
  <c r="O216" i="2"/>
  <c r="G216" i="2"/>
  <c r="H216" i="2" s="1"/>
  <c r="AA201" i="2"/>
  <c r="AB201" i="2" s="1"/>
  <c r="O201" i="2"/>
  <c r="AA200" i="2"/>
  <c r="AB200" i="2" s="1"/>
  <c r="O200" i="2"/>
  <c r="AA199" i="2"/>
  <c r="AB199" i="2" s="1"/>
  <c r="O199" i="2"/>
  <c r="AA198" i="2"/>
  <c r="AB198" i="2" s="1"/>
  <c r="O198" i="2"/>
  <c r="AA197" i="2"/>
  <c r="AB197" i="2" s="1"/>
  <c r="O197" i="2"/>
  <c r="AA196" i="2"/>
  <c r="AB196" i="2" s="1"/>
  <c r="O196" i="2"/>
  <c r="AA195" i="2"/>
  <c r="AB195" i="2" s="1"/>
  <c r="O195" i="2"/>
  <c r="AA194" i="2"/>
  <c r="AB194" i="2" s="1"/>
  <c r="O194" i="2"/>
  <c r="AA193" i="2"/>
  <c r="AB193" i="2" s="1"/>
  <c r="U193" i="2"/>
  <c r="V193" i="2" s="1"/>
  <c r="O193" i="2"/>
  <c r="AA192" i="2"/>
  <c r="AB192" i="2" s="1"/>
  <c r="O192" i="2"/>
  <c r="AA191" i="2"/>
  <c r="AB191" i="2" s="1"/>
  <c r="O191" i="2"/>
  <c r="AA190" i="2"/>
  <c r="AB190" i="2" s="1"/>
  <c r="O190" i="2"/>
  <c r="AA175" i="2"/>
  <c r="AB175" i="2" s="1"/>
  <c r="O175" i="2"/>
  <c r="AA174" i="2"/>
  <c r="AB174" i="2" s="1"/>
  <c r="U174" i="2"/>
  <c r="V174" i="2" s="1"/>
  <c r="O174" i="2"/>
  <c r="AA173" i="2"/>
  <c r="AB173" i="2" s="1"/>
  <c r="O173" i="2"/>
  <c r="AA172" i="2"/>
  <c r="AB172" i="2" s="1"/>
  <c r="O172" i="2"/>
  <c r="AA171" i="2"/>
  <c r="AB171" i="2" s="1"/>
  <c r="O171" i="2"/>
  <c r="AA170" i="2"/>
  <c r="AB170" i="2" s="1"/>
  <c r="O170" i="2"/>
  <c r="AA169" i="2"/>
  <c r="AB169" i="2" s="1"/>
  <c r="O169" i="2"/>
  <c r="AA168" i="2"/>
  <c r="AB168" i="2" s="1"/>
  <c r="U168" i="2"/>
  <c r="V168" i="2" s="1"/>
  <c r="O168" i="2"/>
  <c r="O167" i="2"/>
  <c r="AA166" i="2"/>
  <c r="AB166" i="2" s="1"/>
  <c r="O166" i="2"/>
  <c r="AA165" i="2"/>
  <c r="AB165" i="2" s="1"/>
  <c r="O165" i="2"/>
  <c r="AA164" i="2"/>
  <c r="AB164" i="2" s="1"/>
  <c r="O164" i="2"/>
  <c r="AA149" i="2"/>
  <c r="AB149" i="2" s="1"/>
  <c r="O149" i="2"/>
  <c r="AA148" i="2"/>
  <c r="AB148" i="2" s="1"/>
  <c r="O148" i="2"/>
  <c r="AA147" i="2"/>
  <c r="AB147" i="2" s="1"/>
  <c r="O147" i="2"/>
  <c r="AA146" i="2"/>
  <c r="AB146" i="2" s="1"/>
  <c r="U146" i="2"/>
  <c r="V146" i="2" s="1"/>
  <c r="O146" i="2"/>
  <c r="AA145" i="2"/>
  <c r="AB145" i="2" s="1"/>
  <c r="O145" i="2"/>
  <c r="AA144" i="2"/>
  <c r="AB144" i="2" s="1"/>
  <c r="O144" i="2"/>
  <c r="AA143" i="2"/>
  <c r="AB143" i="2" s="1"/>
  <c r="O143" i="2"/>
  <c r="AA142" i="2"/>
  <c r="AB142" i="2" s="1"/>
  <c r="U142" i="2"/>
  <c r="V142" i="2" s="1"/>
  <c r="O142" i="2"/>
  <c r="G142" i="2"/>
  <c r="H142" i="2" s="1"/>
  <c r="AA141" i="2"/>
  <c r="AB141" i="2" s="1"/>
  <c r="O141" i="2"/>
  <c r="AA140" i="2"/>
  <c r="AB140" i="2" s="1"/>
  <c r="O140" i="2"/>
  <c r="AA139" i="2"/>
  <c r="AB139" i="2" s="1"/>
  <c r="O139" i="2"/>
  <c r="AA138" i="2"/>
  <c r="AB138" i="2" s="1"/>
  <c r="AA123" i="2"/>
  <c r="AB123" i="2" s="1"/>
  <c r="O123" i="2"/>
  <c r="AA122" i="2"/>
  <c r="AB122" i="2" s="1"/>
  <c r="O122" i="2"/>
  <c r="AA121" i="2"/>
  <c r="AB121" i="2" s="1"/>
  <c r="O121" i="2"/>
  <c r="AA120" i="2"/>
  <c r="AB120" i="2" s="1"/>
  <c r="U120" i="2"/>
  <c r="V120" i="2" s="1"/>
  <c r="O120" i="2"/>
  <c r="AA119" i="2"/>
  <c r="AB119" i="2" s="1"/>
  <c r="O119" i="2"/>
  <c r="AA118" i="2"/>
  <c r="AB118" i="2" s="1"/>
  <c r="O118" i="2"/>
  <c r="AA117" i="2"/>
  <c r="AB117" i="2" s="1"/>
  <c r="O117" i="2"/>
  <c r="AA116" i="2"/>
  <c r="AB116" i="2" s="1"/>
  <c r="U116" i="2"/>
  <c r="V116" i="2" s="1"/>
  <c r="O116" i="2"/>
  <c r="AA115" i="2"/>
  <c r="AB115" i="2" s="1"/>
  <c r="O115" i="2"/>
  <c r="G115" i="2"/>
  <c r="H115" i="2" s="1"/>
  <c r="AA114" i="2"/>
  <c r="AB114" i="2" s="1"/>
  <c r="O114" i="2"/>
  <c r="AA113" i="2"/>
  <c r="AB113" i="2" s="1"/>
  <c r="O113" i="2"/>
  <c r="AA112" i="2"/>
  <c r="AB112" i="2" s="1"/>
  <c r="U112" i="2"/>
  <c r="V112" i="2" s="1"/>
  <c r="O112" i="2"/>
  <c r="AA97" i="2"/>
  <c r="AB97" i="2" s="1"/>
  <c r="O97" i="2"/>
  <c r="AA96" i="2"/>
  <c r="AB96" i="2" s="1"/>
  <c r="U96" i="2"/>
  <c r="V96" i="2" s="1"/>
  <c r="O96" i="2"/>
  <c r="AA95" i="2"/>
  <c r="AB95" i="2" s="1"/>
  <c r="O95" i="2"/>
  <c r="AA94" i="2"/>
  <c r="AB94" i="2" s="1"/>
  <c r="U94" i="2"/>
  <c r="V94" i="2" s="1"/>
  <c r="O94" i="2"/>
  <c r="AA93" i="2"/>
  <c r="AB93" i="2" s="1"/>
  <c r="O93" i="2"/>
  <c r="AA92" i="2"/>
  <c r="AB92" i="2" s="1"/>
  <c r="O92" i="2"/>
  <c r="AA91" i="2"/>
  <c r="AB91" i="2" s="1"/>
  <c r="O91" i="2"/>
  <c r="AA90" i="2"/>
  <c r="AB90" i="2" s="1"/>
  <c r="O90" i="2"/>
  <c r="AA89" i="2"/>
  <c r="AB89" i="2" s="1"/>
  <c r="O89" i="2"/>
  <c r="AA88" i="2"/>
  <c r="AB88" i="2" s="1"/>
  <c r="O88" i="2"/>
  <c r="AA87" i="2"/>
  <c r="AB87" i="2" s="1"/>
  <c r="O87" i="2"/>
  <c r="AA86" i="2"/>
  <c r="AB86" i="2" s="1"/>
  <c r="O86" i="2"/>
  <c r="AA71" i="2"/>
  <c r="AB71" i="2" s="1"/>
  <c r="O71" i="2"/>
  <c r="AA70" i="2"/>
  <c r="AB70" i="2" s="1"/>
  <c r="O70" i="2"/>
  <c r="AA69" i="2"/>
  <c r="AB69" i="2" s="1"/>
  <c r="O69" i="2"/>
  <c r="AA68" i="2"/>
  <c r="AB68" i="2" s="1"/>
  <c r="O68" i="2"/>
  <c r="AA67" i="2"/>
  <c r="AB67" i="2" s="1"/>
  <c r="O67" i="2"/>
  <c r="AA66" i="2"/>
  <c r="AB66" i="2" s="1"/>
  <c r="U66" i="2"/>
  <c r="V66" i="2" s="1"/>
  <c r="O66" i="2"/>
  <c r="AA65" i="2"/>
  <c r="AB65" i="2" s="1"/>
  <c r="U65" i="2"/>
  <c r="V65" i="2" s="1"/>
  <c r="O65" i="2"/>
  <c r="AA64" i="2"/>
  <c r="AB64" i="2" s="1"/>
  <c r="O64" i="2"/>
  <c r="AA63" i="2"/>
  <c r="AB63" i="2" s="1"/>
  <c r="O63" i="2"/>
  <c r="AA62" i="2"/>
  <c r="AB62" i="2" s="1"/>
  <c r="O62" i="2"/>
  <c r="AA61" i="2"/>
  <c r="AB61" i="2" s="1"/>
  <c r="O61" i="2"/>
  <c r="AA60" i="2"/>
  <c r="AB60" i="2" s="1"/>
  <c r="O60" i="2"/>
  <c r="AA45" i="2"/>
  <c r="AB45" i="2" s="1"/>
  <c r="O45" i="2"/>
  <c r="G45" i="2"/>
  <c r="H45" i="2" s="1"/>
  <c r="AA44" i="2"/>
  <c r="AB44" i="2" s="1"/>
  <c r="O44" i="2"/>
  <c r="AA43" i="2"/>
  <c r="AB43" i="2" s="1"/>
  <c r="O43" i="2"/>
  <c r="G43" i="2"/>
  <c r="H43" i="2" s="1"/>
  <c r="AA42" i="2"/>
  <c r="AB42" i="2" s="1"/>
  <c r="O42" i="2"/>
  <c r="AA41" i="2"/>
  <c r="AB41" i="2" s="1"/>
  <c r="U41" i="2"/>
  <c r="V41" i="2" s="1"/>
  <c r="O41" i="2"/>
  <c r="G41" i="2"/>
  <c r="H41" i="2" s="1"/>
  <c r="AA40" i="2"/>
  <c r="AB40" i="2" s="1"/>
  <c r="O40" i="2"/>
  <c r="AA39" i="2"/>
  <c r="AB39" i="2" s="1"/>
  <c r="O39" i="2"/>
  <c r="AA38" i="2"/>
  <c r="AB38" i="2" s="1"/>
  <c r="O38" i="2"/>
  <c r="AA37" i="2"/>
  <c r="AB37" i="2" s="1"/>
  <c r="O37" i="2"/>
  <c r="G37" i="2"/>
  <c r="H37" i="2" s="1"/>
  <c r="AA34" i="2"/>
  <c r="AB34" i="2" s="1"/>
  <c r="AA16" i="2"/>
  <c r="AB16" i="2" s="1"/>
  <c r="O16" i="2"/>
  <c r="AA15" i="2"/>
  <c r="AB15" i="2" s="1"/>
  <c r="O15" i="2"/>
  <c r="AA14" i="2"/>
  <c r="AB14" i="2" s="1"/>
  <c r="U14" i="2"/>
  <c r="V14" i="2" s="1"/>
  <c r="O14" i="2"/>
  <c r="AA13" i="2"/>
  <c r="AB13" i="2" s="1"/>
  <c r="U13" i="2"/>
  <c r="V13" i="2" s="1"/>
  <c r="O13" i="2"/>
  <c r="AA12" i="2"/>
  <c r="AB12" i="2" s="1"/>
  <c r="O12" i="2"/>
  <c r="AB11" i="2"/>
  <c r="O11" i="2"/>
  <c r="AA10" i="2"/>
  <c r="AB10" i="2" s="1"/>
  <c r="O10" i="2"/>
  <c r="AA9" i="2"/>
  <c r="AB9" i="2" s="1"/>
  <c r="O9" i="2"/>
  <c r="AA8" i="2"/>
  <c r="AB8" i="2" s="1"/>
  <c r="O8" i="2"/>
  <c r="AA7" i="2"/>
  <c r="AB7" i="2" s="1"/>
  <c r="U7" i="2"/>
  <c r="V7" i="2" s="1"/>
  <c r="O7" i="2"/>
  <c r="AA6" i="2"/>
  <c r="AB6" i="2" s="1"/>
  <c r="O6" i="2"/>
  <c r="AA5" i="2"/>
  <c r="AB5" i="2" s="1"/>
  <c r="O5" i="2"/>
  <c r="AA281" i="1"/>
  <c r="AB281" i="1" s="1"/>
  <c r="AA280" i="1"/>
  <c r="AB280" i="1" s="1"/>
  <c r="O280" i="1"/>
  <c r="AA279" i="1"/>
  <c r="AB279" i="1" s="1"/>
  <c r="AA278" i="1"/>
  <c r="AB278" i="1" s="1"/>
  <c r="AA277" i="1"/>
  <c r="AB277" i="1" s="1"/>
  <c r="AA276" i="1"/>
  <c r="AB276" i="1" s="1"/>
  <c r="O276" i="1"/>
  <c r="AA275" i="1"/>
  <c r="AB275" i="1" s="1"/>
  <c r="AA273" i="1"/>
  <c r="AB273" i="1" s="1"/>
  <c r="G273" i="1"/>
  <c r="H273" i="1" s="1"/>
  <c r="AA272" i="1"/>
  <c r="AB272" i="1" s="1"/>
  <c r="AA271" i="1"/>
  <c r="AB271" i="1" s="1"/>
  <c r="AA270" i="1"/>
  <c r="AB270" i="1" s="1"/>
  <c r="AA269" i="1"/>
  <c r="AB269" i="1" s="1"/>
  <c r="G269" i="1"/>
  <c r="H269" i="1" s="1"/>
  <c r="AA252" i="1"/>
  <c r="AB252" i="1" s="1"/>
  <c r="V252" i="1"/>
  <c r="AA251" i="1"/>
  <c r="AB251" i="1" s="1"/>
  <c r="V251" i="1"/>
  <c r="AA250" i="1"/>
  <c r="AB250" i="1" s="1"/>
  <c r="V250" i="1"/>
  <c r="G250" i="1"/>
  <c r="H250" i="1" s="1"/>
  <c r="AA249" i="1"/>
  <c r="AB249" i="1" s="1"/>
  <c r="V249" i="1"/>
  <c r="O249" i="1"/>
  <c r="AA248" i="1"/>
  <c r="AB248" i="1" s="1"/>
  <c r="V248" i="1"/>
  <c r="O248" i="1"/>
  <c r="AA247" i="1"/>
  <c r="AB247" i="1" s="1"/>
  <c r="V247" i="1"/>
  <c r="AA246" i="1"/>
  <c r="AB246" i="1" s="1"/>
  <c r="V246" i="1"/>
  <c r="G246" i="1"/>
  <c r="H246" i="1" s="1"/>
  <c r="AA244" i="1"/>
  <c r="AB244" i="1" s="1"/>
  <c r="V244" i="1"/>
  <c r="AA243" i="1"/>
  <c r="AB243" i="1" s="1"/>
  <c r="V243" i="1"/>
  <c r="O243" i="1"/>
  <c r="AA242" i="1"/>
  <c r="AB242" i="1" s="1"/>
  <c r="V242" i="1"/>
  <c r="AA241" i="1"/>
  <c r="AB241" i="1" s="1"/>
  <c r="V241" i="1"/>
  <c r="AA240" i="1"/>
  <c r="AB240" i="1" s="1"/>
  <c r="V240" i="1"/>
  <c r="O240" i="1"/>
  <c r="AA239" i="1"/>
  <c r="AB239" i="1" s="1"/>
  <c r="V239" i="1"/>
  <c r="AA238" i="1"/>
  <c r="AB238" i="1" s="1"/>
  <c r="V238" i="1"/>
  <c r="AA223" i="1"/>
  <c r="AB223" i="1" s="1"/>
  <c r="V223" i="1"/>
  <c r="O223" i="1"/>
  <c r="AA222" i="1"/>
  <c r="AB222" i="1" s="1"/>
  <c r="V222" i="1"/>
  <c r="O222" i="1"/>
  <c r="AA221" i="1"/>
  <c r="AB221" i="1" s="1"/>
  <c r="V221" i="1"/>
  <c r="AA220" i="1"/>
  <c r="AB220" i="1" s="1"/>
  <c r="V220" i="1"/>
  <c r="O220" i="1"/>
  <c r="AA219" i="1"/>
  <c r="AB219" i="1" s="1"/>
  <c r="V219" i="1"/>
  <c r="O219" i="1"/>
  <c r="G219" i="1"/>
  <c r="H219" i="1" s="1"/>
  <c r="AA218" i="1"/>
  <c r="AB218" i="1" s="1"/>
  <c r="V218" i="1"/>
  <c r="O218" i="1"/>
  <c r="AA217" i="1"/>
  <c r="AB217" i="1" s="1"/>
  <c r="V217" i="1"/>
  <c r="AA215" i="1"/>
  <c r="AB215" i="1" s="1"/>
  <c r="V215" i="1"/>
  <c r="O215" i="1"/>
  <c r="AA214" i="1"/>
  <c r="AB214" i="1" s="1"/>
  <c r="V214" i="1"/>
  <c r="AA213" i="1"/>
  <c r="AB213" i="1" s="1"/>
  <c r="V213" i="1"/>
  <c r="AA212" i="1"/>
  <c r="AB212" i="1" s="1"/>
  <c r="V212" i="1"/>
  <c r="O212" i="1"/>
  <c r="AA211" i="1"/>
  <c r="AB211" i="1" s="1"/>
  <c r="V211" i="1"/>
  <c r="O211" i="1"/>
  <c r="AA210" i="1"/>
  <c r="AB210" i="1" s="1"/>
  <c r="V210" i="1"/>
  <c r="O210" i="1"/>
  <c r="AA209" i="1"/>
  <c r="AB209" i="1" s="1"/>
  <c r="V209" i="1"/>
  <c r="AA194" i="1"/>
  <c r="AB194" i="1" s="1"/>
  <c r="V194" i="1"/>
  <c r="AA193" i="1"/>
  <c r="AB193" i="1" s="1"/>
  <c r="V193" i="1"/>
  <c r="AA192" i="1"/>
  <c r="AB192" i="1" s="1"/>
  <c r="V192" i="1"/>
  <c r="O192" i="1"/>
  <c r="AA191" i="1"/>
  <c r="AB191" i="1" s="1"/>
  <c r="V191" i="1"/>
  <c r="AA190" i="1"/>
  <c r="AB190" i="1" s="1"/>
  <c r="V190" i="1"/>
  <c r="O190" i="1"/>
  <c r="AA189" i="1"/>
  <c r="AB189" i="1" s="1"/>
  <c r="V189" i="1"/>
  <c r="AA188" i="1"/>
  <c r="AB188" i="1" s="1"/>
  <c r="V188" i="1"/>
  <c r="AA186" i="1"/>
  <c r="AB186" i="1" s="1"/>
  <c r="V186" i="1"/>
  <c r="G186" i="1"/>
  <c r="H186" i="1" s="1"/>
  <c r="AA185" i="1"/>
  <c r="AB185" i="1" s="1"/>
  <c r="V185" i="1"/>
  <c r="AA184" i="1"/>
  <c r="AB184" i="1" s="1"/>
  <c r="V184" i="1"/>
  <c r="AA183" i="1"/>
  <c r="AB183" i="1" s="1"/>
  <c r="V183" i="1"/>
  <c r="AA182" i="1"/>
  <c r="AB182" i="1" s="1"/>
  <c r="V182" i="1"/>
  <c r="O182" i="1"/>
  <c r="G182" i="1"/>
  <c r="H182" i="1" s="1"/>
  <c r="AA181" i="1"/>
  <c r="AB181" i="1" s="1"/>
  <c r="V181" i="1"/>
  <c r="O181" i="1"/>
  <c r="AA180" i="1"/>
  <c r="AB180" i="1" s="1"/>
  <c r="V180" i="1"/>
  <c r="AA165" i="1"/>
  <c r="AB165" i="1" s="1"/>
  <c r="V165" i="1"/>
  <c r="AA164" i="1"/>
  <c r="AB164" i="1" s="1"/>
  <c r="V164" i="1"/>
  <c r="O164" i="1"/>
  <c r="AA163" i="1"/>
  <c r="AB163" i="1" s="1"/>
  <c r="V163" i="1"/>
  <c r="O163" i="1"/>
  <c r="AA162" i="1"/>
  <c r="AB162" i="1" s="1"/>
  <c r="V162" i="1"/>
  <c r="O162" i="1"/>
  <c r="AA161" i="1"/>
  <c r="AB161" i="1" s="1"/>
  <c r="V161" i="1"/>
  <c r="O161" i="1"/>
  <c r="AA160" i="1"/>
  <c r="AB160" i="1" s="1"/>
  <c r="V160" i="1"/>
  <c r="O160" i="1"/>
  <c r="AA159" i="1"/>
  <c r="AB159" i="1" s="1"/>
  <c r="V159" i="1"/>
  <c r="AA157" i="1"/>
  <c r="AB157" i="1" s="1"/>
  <c r="V157" i="1"/>
  <c r="O157" i="1"/>
  <c r="AA156" i="1"/>
  <c r="AB156" i="1" s="1"/>
  <c r="V156" i="1"/>
  <c r="O156" i="1"/>
  <c r="AA155" i="1"/>
  <c r="AB155" i="1" s="1"/>
  <c r="V155" i="1"/>
  <c r="AA154" i="1"/>
  <c r="AB154" i="1" s="1"/>
  <c r="V154" i="1"/>
  <c r="AA153" i="1"/>
  <c r="AB153" i="1" s="1"/>
  <c r="V153" i="1"/>
  <c r="O153" i="1"/>
  <c r="AA152" i="1"/>
  <c r="AB152" i="1" s="1"/>
  <c r="V152" i="1"/>
  <c r="O152" i="1"/>
  <c r="AA151" i="1"/>
  <c r="AB151" i="1" s="1"/>
  <c r="V151" i="1"/>
  <c r="G151" i="1"/>
  <c r="H151" i="1" s="1"/>
  <c r="AA136" i="1"/>
  <c r="AB136" i="1" s="1"/>
  <c r="V136" i="1"/>
  <c r="AA135" i="1"/>
  <c r="AB135" i="1" s="1"/>
  <c r="V135" i="1"/>
  <c r="AA134" i="1"/>
  <c r="AB134" i="1" s="1"/>
  <c r="V134" i="1"/>
  <c r="AA133" i="1"/>
  <c r="AB133" i="1" s="1"/>
  <c r="V133" i="1"/>
  <c r="AA132" i="1"/>
  <c r="AB132" i="1" s="1"/>
  <c r="V132" i="1"/>
  <c r="AA131" i="1"/>
  <c r="AB131" i="1" s="1"/>
  <c r="V131" i="1"/>
  <c r="G131" i="1"/>
  <c r="H131" i="1" s="1"/>
  <c r="AA130" i="1"/>
  <c r="AB130" i="1" s="1"/>
  <c r="V130" i="1"/>
  <c r="AA128" i="1"/>
  <c r="AB128" i="1" s="1"/>
  <c r="V128" i="1"/>
  <c r="AA127" i="1"/>
  <c r="AB127" i="1" s="1"/>
  <c r="V127" i="1"/>
  <c r="AA126" i="1"/>
  <c r="AB126" i="1" s="1"/>
  <c r="V126" i="1"/>
  <c r="G126" i="1"/>
  <c r="H126" i="1" s="1"/>
  <c r="AA125" i="1"/>
  <c r="AB125" i="1" s="1"/>
  <c r="V125" i="1"/>
  <c r="AB124" i="1"/>
  <c r="AA123" i="1"/>
  <c r="AB123" i="1" s="1"/>
  <c r="V123" i="1"/>
  <c r="AA122" i="1"/>
  <c r="AB122" i="1" s="1"/>
  <c r="V122" i="1"/>
  <c r="G122" i="1"/>
  <c r="H122" i="1" s="1"/>
  <c r="AA107" i="1"/>
  <c r="AB107" i="1" s="1"/>
  <c r="V107" i="1"/>
  <c r="AA106" i="1"/>
  <c r="AB106" i="1" s="1"/>
  <c r="AA105" i="1"/>
  <c r="AB105" i="1" s="1"/>
  <c r="V105" i="1"/>
  <c r="AA104" i="1"/>
  <c r="AB104" i="1" s="1"/>
  <c r="V104" i="1"/>
  <c r="AA103" i="1"/>
  <c r="AB103" i="1" s="1"/>
  <c r="V103" i="1"/>
  <c r="AA102" i="1"/>
  <c r="AB102" i="1" s="1"/>
  <c r="V102" i="1"/>
  <c r="AA101" i="1"/>
  <c r="AB101" i="1" s="1"/>
  <c r="V101" i="1"/>
  <c r="AA99" i="1"/>
  <c r="AB99" i="1" s="1"/>
  <c r="V99" i="1"/>
  <c r="AA98" i="1"/>
  <c r="AB98" i="1" s="1"/>
  <c r="V98" i="1"/>
  <c r="AA97" i="1"/>
  <c r="AB97" i="1" s="1"/>
  <c r="V97" i="1"/>
  <c r="AA96" i="1"/>
  <c r="AB96" i="1" s="1"/>
  <c r="V96" i="1"/>
  <c r="AA95" i="1"/>
  <c r="AB95" i="1" s="1"/>
  <c r="V95" i="1"/>
  <c r="AA94" i="1"/>
  <c r="AB94" i="1" s="1"/>
  <c r="V94" i="1"/>
  <c r="AA93" i="1"/>
  <c r="AB93" i="1" s="1"/>
  <c r="V93" i="1"/>
  <c r="AA77" i="1"/>
  <c r="AB77" i="1" s="1"/>
  <c r="V77" i="1"/>
  <c r="O77" i="1"/>
  <c r="AA76" i="1"/>
  <c r="AB76" i="1" s="1"/>
  <c r="O76" i="1"/>
  <c r="AA75" i="1"/>
  <c r="AB75" i="1" s="1"/>
  <c r="V75" i="1"/>
  <c r="O75" i="1"/>
  <c r="AA74" i="1"/>
  <c r="AB74" i="1" s="1"/>
  <c r="O74" i="1"/>
  <c r="AA73" i="1"/>
  <c r="AB73" i="1" s="1"/>
  <c r="V73" i="1"/>
  <c r="O73" i="1"/>
  <c r="AA72" i="1"/>
  <c r="AB72" i="1" s="1"/>
  <c r="O72" i="1"/>
  <c r="AA71" i="1"/>
  <c r="AB71" i="1" s="1"/>
  <c r="V71" i="1"/>
  <c r="O71" i="1"/>
  <c r="AA68" i="1"/>
  <c r="AB68" i="1" s="1"/>
  <c r="O68" i="1"/>
  <c r="AA67" i="1"/>
  <c r="AB67" i="1" s="1"/>
  <c r="V67" i="1"/>
  <c r="O67" i="1"/>
  <c r="AA66" i="1"/>
  <c r="AB66" i="1" s="1"/>
  <c r="O66" i="1"/>
  <c r="AA65" i="1"/>
  <c r="AB65" i="1" s="1"/>
  <c r="V65" i="1"/>
  <c r="O65" i="1"/>
  <c r="AA64" i="1"/>
  <c r="AB64" i="1" s="1"/>
  <c r="O64" i="1"/>
  <c r="AA63" i="1"/>
  <c r="AB63" i="1" s="1"/>
  <c r="V63" i="1"/>
  <c r="G60" i="2" l="1"/>
  <c r="H60" i="2" s="1"/>
  <c r="G64" i="2"/>
  <c r="H64" i="2" s="1"/>
  <c r="G38" i="2"/>
  <c r="H38" i="2" s="1"/>
  <c r="G42" i="2"/>
  <c r="H42" i="2" s="1"/>
  <c r="U37" i="2"/>
  <c r="V37" i="2" s="1"/>
  <c r="U45" i="2"/>
  <c r="V45" i="2" s="1"/>
  <c r="G63" i="2"/>
  <c r="H63" i="2" s="1"/>
  <c r="G71" i="2"/>
  <c r="H71" i="2" s="1"/>
  <c r="G94" i="2"/>
  <c r="H94" i="2" s="1"/>
  <c r="U64" i="2"/>
  <c r="V64" i="2" s="1"/>
  <c r="G117" i="2"/>
  <c r="H117" i="2" s="1"/>
  <c r="G61" i="2"/>
  <c r="H61" i="2" s="1"/>
  <c r="G114" i="2"/>
  <c r="H114" i="2" s="1"/>
  <c r="AC114" i="2" s="1"/>
  <c r="U68" i="2"/>
  <c r="V68" i="2" s="1"/>
  <c r="U69" i="2"/>
  <c r="V69" i="2" s="1"/>
  <c r="G11" i="2"/>
  <c r="H11" i="2" s="1"/>
  <c r="G15" i="2"/>
  <c r="H15" i="2" s="1"/>
  <c r="G68" i="2"/>
  <c r="H68" i="2" s="1"/>
  <c r="U38" i="2"/>
  <c r="V38" i="2" s="1"/>
  <c r="U42" i="2"/>
  <c r="V42" i="2" s="1"/>
  <c r="AC42" i="2" s="1"/>
  <c r="G93" i="2"/>
  <c r="H93" i="2" s="1"/>
  <c r="AC93" i="2" s="1"/>
  <c r="G97" i="2"/>
  <c r="H97" i="2" s="1"/>
  <c r="G119" i="2"/>
  <c r="H119" i="2" s="1"/>
  <c r="G123" i="2"/>
  <c r="H123" i="2" s="1"/>
  <c r="U248" i="2"/>
  <c r="V248" i="2" s="1"/>
  <c r="AC248" i="2" s="1"/>
  <c r="U61" i="2"/>
  <c r="V61" i="2" s="1"/>
  <c r="AC19" i="2"/>
  <c r="AC18" i="2"/>
  <c r="G96" i="2"/>
  <c r="H96" i="2" s="1"/>
  <c r="AC96" i="2" s="1"/>
  <c r="G92" i="2"/>
  <c r="H92" i="2" s="1"/>
  <c r="AC92" i="2" s="1"/>
  <c r="G91" i="2"/>
  <c r="H91" i="2" s="1"/>
  <c r="AC91" i="2" s="1"/>
  <c r="G88" i="2"/>
  <c r="H88" i="2" s="1"/>
  <c r="G122" i="2"/>
  <c r="H122" i="2" s="1"/>
  <c r="AC122" i="2" s="1"/>
  <c r="G121" i="2"/>
  <c r="H121" i="2" s="1"/>
  <c r="AC121" i="2" s="1"/>
  <c r="G65" i="2"/>
  <c r="H65" i="2" s="1"/>
  <c r="AC65" i="2" s="1"/>
  <c r="G7" i="2"/>
  <c r="H7" i="2" s="1"/>
  <c r="AC7" i="2" s="1"/>
  <c r="U63" i="2"/>
  <c r="V63" i="2" s="1"/>
  <c r="AC63" i="2" s="1"/>
  <c r="U62" i="2"/>
  <c r="V62" i="2" s="1"/>
  <c r="AC62" i="2" s="1"/>
  <c r="U60" i="2"/>
  <c r="V60" i="2" s="1"/>
  <c r="AC60" i="2" s="1"/>
  <c r="AC48" i="2"/>
  <c r="U226" i="2"/>
  <c r="V226" i="2" s="1"/>
  <c r="AC226" i="2" s="1"/>
  <c r="U88" i="2"/>
  <c r="V88" i="2" s="1"/>
  <c r="G13" i="2"/>
  <c r="H13" i="2" s="1"/>
  <c r="AC13" i="2" s="1"/>
  <c r="G12" i="2"/>
  <c r="H12" i="2" s="1"/>
  <c r="AC12" i="2" s="1"/>
  <c r="G16" i="2"/>
  <c r="H16" i="2" s="1"/>
  <c r="AC16" i="2" s="1"/>
  <c r="G118" i="2"/>
  <c r="H118" i="2" s="1"/>
  <c r="G8" i="2"/>
  <c r="H8" i="2" s="1"/>
  <c r="AC8" i="2" s="1"/>
  <c r="G67" i="2"/>
  <c r="H67" i="2" s="1"/>
  <c r="AC67" i="2" s="1"/>
  <c r="G86" i="2"/>
  <c r="H86" i="2" s="1"/>
  <c r="AC86" i="2" s="1"/>
  <c r="G90" i="2"/>
  <c r="H90" i="2" s="1"/>
  <c r="G116" i="2"/>
  <c r="H116" i="2" s="1"/>
  <c r="AC116" i="2" s="1"/>
  <c r="G138" i="2"/>
  <c r="H138" i="2" s="1"/>
  <c r="AC138" i="2" s="1"/>
  <c r="G172" i="2"/>
  <c r="H172" i="2" s="1"/>
  <c r="AC172" i="2" s="1"/>
  <c r="H69" i="1"/>
  <c r="AC69" i="1" s="1"/>
  <c r="G164" i="2"/>
  <c r="H164" i="2" s="1"/>
  <c r="AC164" i="2" s="1"/>
  <c r="G165" i="2"/>
  <c r="H165" i="2" s="1"/>
  <c r="AC165" i="2" s="1"/>
  <c r="G148" i="2"/>
  <c r="H148" i="2" s="1"/>
  <c r="AC148" i="2" s="1"/>
  <c r="G144" i="2"/>
  <c r="H144" i="2" s="1"/>
  <c r="AC144" i="2" s="1"/>
  <c r="G143" i="2"/>
  <c r="H143" i="2" s="1"/>
  <c r="AC143" i="2" s="1"/>
  <c r="G140" i="2"/>
  <c r="H140" i="2" s="1"/>
  <c r="AC140" i="2" s="1"/>
  <c r="G89" i="2"/>
  <c r="H89" i="2" s="1"/>
  <c r="AC89" i="2" s="1"/>
  <c r="G120" i="2"/>
  <c r="H120" i="2" s="1"/>
  <c r="AC120" i="2" s="1"/>
  <c r="G112" i="2"/>
  <c r="H112" i="2" s="1"/>
  <c r="AC112" i="2" s="1"/>
  <c r="G14" i="2"/>
  <c r="H14" i="2" s="1"/>
  <c r="AC14" i="2" s="1"/>
  <c r="G10" i="2"/>
  <c r="H10" i="2" s="1"/>
  <c r="AC10" i="2" s="1"/>
  <c r="G9" i="2"/>
  <c r="H9" i="2" s="1"/>
  <c r="AC9" i="2" s="1"/>
  <c r="G6" i="2"/>
  <c r="H6" i="2" s="1"/>
  <c r="AC6" i="2" s="1"/>
  <c r="G5" i="2"/>
  <c r="H5" i="2" s="1"/>
  <c r="AC5" i="2" s="1"/>
  <c r="G76" i="1"/>
  <c r="H76" i="1" s="1"/>
  <c r="AC76" i="1" s="1"/>
  <c r="G64" i="1"/>
  <c r="H64" i="1" s="1"/>
  <c r="AC64" i="1" s="1"/>
  <c r="G73" i="1"/>
  <c r="H73" i="1" s="1"/>
  <c r="AC73" i="1" s="1"/>
  <c r="G66" i="1"/>
  <c r="H66" i="1" s="1"/>
  <c r="AC66" i="1" s="1"/>
  <c r="G63" i="1"/>
  <c r="H63" i="1" s="1"/>
  <c r="AC63" i="1" s="1"/>
  <c r="G74" i="1"/>
  <c r="H74" i="1" s="1"/>
  <c r="AC74" i="1" s="1"/>
  <c r="G68" i="1"/>
  <c r="H68" i="1" s="1"/>
  <c r="AC68" i="1" s="1"/>
  <c r="G77" i="1"/>
  <c r="H77" i="1" s="1"/>
  <c r="AC77" i="1" s="1"/>
  <c r="G67" i="1"/>
  <c r="H67" i="1" s="1"/>
  <c r="AC67" i="1" s="1"/>
  <c r="G72" i="1"/>
  <c r="H72" i="1" s="1"/>
  <c r="AC72" i="1" s="1"/>
  <c r="V10" i="1"/>
  <c r="AC251" i="2"/>
  <c r="AC247" i="2"/>
  <c r="AC243" i="2"/>
  <c r="AC225" i="2"/>
  <c r="AC221" i="2"/>
  <c r="AC220" i="2"/>
  <c r="AC197" i="2"/>
  <c r="AC173" i="2"/>
  <c r="AC169" i="2"/>
  <c r="AC168" i="2"/>
  <c r="AC167" i="2"/>
  <c r="AC147" i="2"/>
  <c r="AC141" i="2"/>
  <c r="G157" i="1"/>
  <c r="H157" i="1" s="1"/>
  <c r="AC157" i="1" s="1"/>
  <c r="G155" i="1"/>
  <c r="H155" i="1" s="1"/>
  <c r="AC155" i="1" s="1"/>
  <c r="AC94" i="2"/>
  <c r="AC90" i="2"/>
  <c r="AC69" i="2"/>
  <c r="AC64" i="2"/>
  <c r="AC244" i="2"/>
  <c r="AC252" i="2"/>
  <c r="AC242" i="2"/>
  <c r="AC245" i="2"/>
  <c r="AC246" i="2"/>
  <c r="AC249" i="2"/>
  <c r="AC250" i="2"/>
  <c r="AC253" i="2"/>
  <c r="AC216" i="2"/>
  <c r="AC217" i="2"/>
  <c r="AC218" i="2"/>
  <c r="AC223" i="2"/>
  <c r="AC224" i="2"/>
  <c r="AC227" i="2"/>
  <c r="AC222" i="2"/>
  <c r="AC198" i="2"/>
  <c r="AC190" i="2"/>
  <c r="AC191" i="2"/>
  <c r="AC192" i="2"/>
  <c r="AC193" i="2"/>
  <c r="AC194" i="2"/>
  <c r="AC195" i="2"/>
  <c r="AC196" i="2"/>
  <c r="AC199" i="2"/>
  <c r="AC201" i="2"/>
  <c r="AC200" i="2"/>
  <c r="AC170" i="2"/>
  <c r="AC171" i="2"/>
  <c r="AC175" i="2"/>
  <c r="AC174" i="2"/>
  <c r="AC145" i="2"/>
  <c r="AC146" i="2"/>
  <c r="AC149" i="2"/>
  <c r="AC139" i="2"/>
  <c r="AC142" i="2"/>
  <c r="AC113" i="2"/>
  <c r="AC117" i="2"/>
  <c r="AC115" i="2"/>
  <c r="AC118" i="2"/>
  <c r="AC119" i="2"/>
  <c r="AC123" i="2"/>
  <c r="AC87" i="2"/>
  <c r="AC97" i="2"/>
  <c r="AC95" i="2"/>
  <c r="AC70" i="2"/>
  <c r="AC66" i="2"/>
  <c r="AC68" i="2"/>
  <c r="AC71" i="2"/>
  <c r="AC40" i="2"/>
  <c r="AC38" i="2"/>
  <c r="AC134" i="1"/>
  <c r="AC136" i="1"/>
  <c r="AC104" i="1"/>
  <c r="AC103" i="1"/>
  <c r="AC102" i="1"/>
  <c r="AC99" i="1"/>
  <c r="AC97" i="1"/>
  <c r="AC98" i="1"/>
  <c r="AC270" i="1"/>
  <c r="AC272" i="1"/>
  <c r="AC278" i="1"/>
  <c r="AC210" i="1"/>
  <c r="AC212" i="1"/>
  <c r="AC214" i="1"/>
  <c r="AC218" i="1"/>
  <c r="AC222" i="1"/>
  <c r="AC183" i="1"/>
  <c r="AC189" i="1"/>
  <c r="AC191" i="1"/>
  <c r="AC193" i="1"/>
  <c r="AC152" i="1"/>
  <c r="AC154" i="1"/>
  <c r="AC156" i="1"/>
  <c r="AC160" i="1"/>
  <c r="AC162" i="1"/>
  <c r="AC106" i="1"/>
  <c r="AC101" i="1"/>
  <c r="AC65" i="1"/>
  <c r="AC71" i="1"/>
  <c r="AC75" i="1"/>
  <c r="AC122" i="1"/>
  <c r="AC124" i="1"/>
  <c r="AC151" i="1"/>
  <c r="AC153" i="1"/>
  <c r="AC159" i="1"/>
  <c r="AC188" i="1"/>
  <c r="AC190" i="1"/>
  <c r="AC194" i="1"/>
  <c r="AC209" i="1"/>
  <c r="AC211" i="1"/>
  <c r="AC213" i="1"/>
  <c r="AC215" i="1"/>
  <c r="AC217" i="1"/>
  <c r="AC238" i="1"/>
  <c r="AC242" i="1"/>
  <c r="AC244" i="1"/>
  <c r="AC246" i="1"/>
  <c r="AC248" i="1"/>
  <c r="AC250" i="1"/>
  <c r="AC252" i="1"/>
  <c r="AC161" i="1"/>
  <c r="AC105" i="1"/>
  <c r="AC107" i="1"/>
  <c r="AC123" i="1"/>
  <c r="AC126" i="1"/>
  <c r="AC130" i="1"/>
  <c r="AC131" i="1"/>
  <c r="AC164" i="1"/>
  <c r="AC165" i="1"/>
  <c r="AC180" i="1"/>
  <c r="AC181" i="1"/>
  <c r="AC185" i="1"/>
  <c r="AC186" i="1"/>
  <c r="AC219" i="1"/>
  <c r="AC220" i="1"/>
  <c r="AC221" i="1"/>
  <c r="AC240" i="1"/>
  <c r="AC241" i="1"/>
  <c r="AC249" i="1"/>
  <c r="AC269" i="1"/>
  <c r="AC273" i="1"/>
  <c r="AC276" i="1"/>
  <c r="AC277" i="1"/>
  <c r="AC281" i="1"/>
  <c r="AC93" i="1"/>
  <c r="AC94" i="1"/>
  <c r="AC95" i="1"/>
  <c r="AC96" i="1"/>
  <c r="AC125" i="1"/>
  <c r="AC163" i="1"/>
  <c r="AC184" i="1"/>
  <c r="AC192" i="1"/>
  <c r="AC223" i="1"/>
  <c r="AC239" i="1"/>
  <c r="AC243" i="1"/>
  <c r="AC247" i="1"/>
  <c r="AC251" i="1"/>
  <c r="AC271" i="1"/>
  <c r="AC275" i="1"/>
  <c r="AC279" i="1"/>
  <c r="AC219" i="2"/>
  <c r="AC166" i="2"/>
  <c r="AC44" i="2"/>
  <c r="AC34" i="2"/>
  <c r="AC37" i="2"/>
  <c r="AC39" i="2"/>
  <c r="AC41" i="2"/>
  <c r="AC43" i="2"/>
  <c r="AC45" i="2"/>
  <c r="AC11" i="2"/>
  <c r="AC15" i="2"/>
  <c r="AC280" i="1"/>
  <c r="AC182" i="1"/>
  <c r="AC127" i="1"/>
  <c r="AC128" i="1"/>
  <c r="AC132" i="1"/>
  <c r="AC133" i="1"/>
  <c r="AC135" i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V19" i="1"/>
  <c r="V18" i="1"/>
  <c r="V17" i="1"/>
  <c r="V16" i="1"/>
  <c r="V15" i="1"/>
  <c r="V14" i="1"/>
  <c r="V13" i="1"/>
  <c r="V11" i="1"/>
  <c r="V9" i="1"/>
  <c r="V8" i="1"/>
  <c r="V7" i="1"/>
  <c r="V6" i="1"/>
  <c r="V5" i="1"/>
  <c r="O19" i="1"/>
  <c r="O18" i="1"/>
  <c r="O17" i="1"/>
  <c r="O16" i="1"/>
  <c r="O15" i="1"/>
  <c r="O14" i="1"/>
  <c r="O13" i="1"/>
  <c r="O11" i="1"/>
  <c r="O10" i="1"/>
  <c r="O9" i="1"/>
  <c r="O7" i="1"/>
  <c r="O6" i="1"/>
  <c r="O5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AC6" i="1" l="1"/>
  <c r="AC61" i="2"/>
  <c r="AC88" i="2"/>
  <c r="AC19" i="1"/>
  <c r="AC18" i="1"/>
  <c r="AC17" i="1"/>
  <c r="AC16" i="1"/>
  <c r="AC15" i="1"/>
  <c r="AC13" i="1"/>
  <c r="AC10" i="1"/>
  <c r="AC9" i="1"/>
  <c r="AC8" i="1"/>
  <c r="AC7" i="1"/>
  <c r="H5" i="1"/>
</calcChain>
</file>

<file path=xl/sharedStrings.xml><?xml version="1.0" encoding="utf-8"?>
<sst xmlns="http://schemas.openxmlformats.org/spreadsheetml/2006/main" count="1704" uniqueCount="108">
  <si>
    <t>Quizzes</t>
  </si>
  <si>
    <t>Recitation</t>
  </si>
  <si>
    <t>P.T/Raw score</t>
  </si>
  <si>
    <t>Equivalent</t>
  </si>
  <si>
    <t>Average</t>
  </si>
  <si>
    <t xml:space="preserve">K N O W L E D G E </t>
  </si>
  <si>
    <t>PROCESS / SKILLS</t>
  </si>
  <si>
    <t>Open/ended Q.</t>
  </si>
  <si>
    <t>UNDERSTANDING</t>
  </si>
  <si>
    <t>Group Work</t>
  </si>
  <si>
    <t>Project</t>
  </si>
  <si>
    <t>Homework</t>
  </si>
  <si>
    <t>Others</t>
  </si>
  <si>
    <t>Performance/Products</t>
  </si>
  <si>
    <t>tent. Grade</t>
  </si>
  <si>
    <t>Final grade</t>
  </si>
  <si>
    <t>Legend</t>
  </si>
  <si>
    <t>BOYS</t>
  </si>
  <si>
    <t>GILRS</t>
  </si>
  <si>
    <t xml:space="preserve">MOTHER TONGUE </t>
  </si>
  <si>
    <t>FILIPINO</t>
  </si>
  <si>
    <t>ENGLISH</t>
  </si>
  <si>
    <t>MATHEMATICS</t>
  </si>
  <si>
    <t>ARALING PANLIPUNAN</t>
  </si>
  <si>
    <t>MUSIC</t>
  </si>
  <si>
    <t>P.E</t>
  </si>
  <si>
    <t>HEALTH</t>
  </si>
  <si>
    <t>MAPEH</t>
  </si>
  <si>
    <t>ESP</t>
  </si>
  <si>
    <t>GEN. AVE</t>
  </si>
  <si>
    <t>LEGEND</t>
  </si>
  <si>
    <t>GIRLS</t>
  </si>
  <si>
    <t>D</t>
  </si>
  <si>
    <t>B</t>
  </si>
  <si>
    <t>AP</t>
  </si>
  <si>
    <t>ARTS</t>
  </si>
  <si>
    <t>One - 2</t>
  </si>
  <si>
    <t>P</t>
  </si>
  <si>
    <t>GRADE ONE - 2</t>
  </si>
  <si>
    <t>,</t>
  </si>
  <si>
    <t>Alcantara, Jerome L</t>
  </si>
  <si>
    <t>Cabanas, Ireal Jhun O.</t>
  </si>
  <si>
    <t>Calda, Jeremiah Y.</t>
  </si>
  <si>
    <t>Cuyagbo, Arlan E.</t>
  </si>
  <si>
    <t>Delos Santos, John Mario B.</t>
  </si>
  <si>
    <t>Eroma, Joaquin G.</t>
  </si>
  <si>
    <t>Lazaro, Raphael John S.</t>
  </si>
  <si>
    <t>Leyeza, Christopher T.</t>
  </si>
  <si>
    <t>Loresca, Kylon D.</t>
  </si>
  <si>
    <t>Opena, Eichi Rein A.</t>
  </si>
  <si>
    <t>Mesa, Mars Ezikiel S.</t>
  </si>
  <si>
    <t>Perez, John Levy P.</t>
  </si>
  <si>
    <t>Puno, Matt Joshua M.</t>
  </si>
  <si>
    <t>Rebadulla, Kyle Justin P.</t>
  </si>
  <si>
    <t>Redilla, Mart Lloyd P.</t>
  </si>
  <si>
    <t>Saratan, Jon West M.</t>
  </si>
  <si>
    <t>Velasco, Julian M.</t>
  </si>
  <si>
    <t>Rosales, Lance Jayson B.</t>
  </si>
  <si>
    <t>Aquino, Reanne Jane B.</t>
  </si>
  <si>
    <t>Argana, Francine O.</t>
  </si>
  <si>
    <t>Baltazar Cris Arn D.</t>
  </si>
  <si>
    <t>Bombasi, Krish Abigail V.</t>
  </si>
  <si>
    <t>Carullo, iellian R.</t>
  </si>
  <si>
    <t>Castro, Cassandra dhenisse E.</t>
  </si>
  <si>
    <t>Dayrit, Kristine May A.</t>
  </si>
  <si>
    <t>De Guzman, Chasie Trinity M.</t>
  </si>
  <si>
    <t>Domingo, Chritine Rhean R.</t>
  </si>
  <si>
    <t>Ferrer, Riz Margareth L.</t>
  </si>
  <si>
    <t>Gabiana, Celina Joy R.</t>
  </si>
  <si>
    <t>Guinoban, Mareinald A.</t>
  </si>
  <si>
    <t>Hacutina, Shaina Yasmien B.</t>
  </si>
  <si>
    <t>Llandelar, Jewel Mae E.</t>
  </si>
  <si>
    <t>Mangabat, Jord Ashley P.</t>
  </si>
  <si>
    <t>Montiel, Jermerose M.</t>
  </si>
  <si>
    <t>Negrido, Jaycel Anne C.</t>
  </si>
  <si>
    <t>Ogario, Zeikielee P.</t>
  </si>
  <si>
    <t>Sadia, Vanessa B.</t>
  </si>
  <si>
    <t>Vaso, Maricris C.</t>
  </si>
  <si>
    <t>Manalili, Ashley Nicole D.</t>
  </si>
  <si>
    <t>Alcantara, Jerome L.</t>
  </si>
  <si>
    <t>FILIPINO - 1st GRADING</t>
  </si>
  <si>
    <t>Casacop, Deniell Reye V.</t>
  </si>
  <si>
    <t>Dalan, Justin C.</t>
  </si>
  <si>
    <t xml:space="preserve">                                            </t>
  </si>
  <si>
    <t>SUMMARY OF GRADES FOR 1ST GRADING</t>
  </si>
  <si>
    <t>Carullo, Giellian R.</t>
  </si>
  <si>
    <t>Castro, Cassandra Dhenisse E.</t>
  </si>
  <si>
    <t>FILIPINO - 2nd GRADING</t>
  </si>
  <si>
    <t>MOTHER TONGUE - 2nd GRADING</t>
  </si>
  <si>
    <t>ARALING PANLIPUNAN - 2nd GRADING</t>
  </si>
  <si>
    <t>MUSIC - 2nd GRADING</t>
  </si>
  <si>
    <t>ARTS - 2nd GRADING</t>
  </si>
  <si>
    <t>PHYSICAL EDUCATION - 2nd GRADING</t>
  </si>
  <si>
    <t>EDUKASYON SA PAGPAPAKATAO - 2nd GRADING</t>
  </si>
  <si>
    <t>HEALTH - 2nd GRADING</t>
  </si>
  <si>
    <t>2nd GRADING</t>
  </si>
  <si>
    <t>S - 2nd GRADING</t>
  </si>
  <si>
    <t>MATHEMATICS - 2nd GRADING</t>
  </si>
  <si>
    <t>ENGLISH-2nd GRADING</t>
  </si>
  <si>
    <t>Pangowen, Jodelf A.</t>
  </si>
  <si>
    <t>Sabado, Alexander</t>
  </si>
  <si>
    <t>ENGLISH - 2nd GRADING</t>
  </si>
  <si>
    <t>83         AP</t>
  </si>
  <si>
    <t>SUMMARY OF GRADES FOR 2nd GRADING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</si>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</sst>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11"/>
      <color rgb="FF00B050"/>
      <name val="Baskerville Old Face"/>
      <family val="1"/>
    </font>
    <font>
      <b/>
      <sz val="8"/>
      <color rgb="FF00B050"/>
      <name val="Baskerville Old Face"/>
      <family val="1"/>
    </font>
    <font>
      <b/>
      <sz val="11"/>
      <color rgb="FF00B0F0"/>
      <name val="Baskerville Old Face"/>
      <family val="1"/>
    </font>
    <font>
      <b/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Arial Black"/>
      <family val="2"/>
    </font>
    <font>
      <sz val="16"/>
      <color theme="7" tint="-0.499984740745262"/>
      <name val="Baskerville Old Face"/>
      <family val="1"/>
    </font>
    <font>
      <sz val="8"/>
      <name val="Arial"/>
      <family val="2"/>
    </font>
    <font>
      <b/>
      <sz val="10"/>
      <color rgb="FF00B050"/>
      <name val="Baskerville Old Face"/>
      <family val="1"/>
    </font>
    <font>
      <sz val="8"/>
      <color theme="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Baskerville Old Face"/>
      <family val="1"/>
    </font>
    <font>
      <b/>
      <sz val="8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9"/>
      <color theme="1"/>
      <name val="Baskerville Old Face"/>
      <family val="1"/>
    </font>
    <font>
      <b/>
      <sz val="7"/>
      <color rgb="FFFF0000"/>
      <name val="Arial"/>
      <family val="2"/>
    </font>
    <font>
      <b/>
      <sz val="7"/>
      <color rgb="FFFF0000"/>
      <name val="Arial Narrow"/>
      <family val="2"/>
    </font>
    <font>
      <sz val="11"/>
      <color theme="1"/>
      <name val="Baskerville Old Face"/>
      <family val="1"/>
    </font>
    <font>
      <b/>
      <u/>
      <sz val="11"/>
      <color theme="1"/>
      <name val="Calibri"/>
      <family val="2"/>
      <scheme val="minor"/>
    </font>
    <font>
      <sz val="8"/>
      <name val="Baskerville Old Face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1" xfId="0" applyFont="1" applyBorder="1" applyAlignment="1">
      <alignment textRotation="135"/>
    </xf>
    <xf numFmtId="0" fontId="5" fillId="0" borderId="1" xfId="0" applyFont="1" applyBorder="1" applyAlignment="1">
      <alignment textRotation="135"/>
    </xf>
    <xf numFmtId="0" fontId="1" fillId="0" borderId="9" xfId="0" applyFont="1" applyBorder="1" applyAlignment="1">
      <alignment horizontal="center" textRotation="90"/>
    </xf>
    <xf numFmtId="0" fontId="0" fillId="0" borderId="9" xfId="0" applyBorder="1"/>
    <xf numFmtId="0" fontId="0" fillId="0" borderId="8" xfId="0" applyBorder="1"/>
    <xf numFmtId="0" fontId="9" fillId="0" borderId="1" xfId="0" applyFont="1" applyBorder="1" applyAlignment="1">
      <alignment textRotation="90"/>
    </xf>
    <xf numFmtId="0" fontId="3" fillId="0" borderId="1" xfId="0" applyFont="1" applyBorder="1"/>
    <xf numFmtId="0" fontId="3" fillId="0" borderId="1" xfId="0" applyFont="1" applyBorder="1" applyAlignment="1">
      <alignment textRotation="135"/>
    </xf>
    <xf numFmtId="0" fontId="3" fillId="0" borderId="7" xfId="0" applyFont="1" applyBorder="1" applyAlignment="1">
      <alignment textRotation="135"/>
    </xf>
    <xf numFmtId="0" fontId="0" fillId="0" borderId="1" xfId="0" applyBorder="1" applyAlignment="1">
      <alignment textRotation="45"/>
    </xf>
    <xf numFmtId="0" fontId="0" fillId="0" borderId="1" xfId="0" applyFont="1" applyBorder="1" applyAlignment="1">
      <alignment textRotation="135"/>
    </xf>
    <xf numFmtId="0" fontId="1" fillId="0" borderId="1" xfId="0" applyFont="1" applyBorder="1" applyAlignment="1">
      <alignment vertical="top" textRotation="90"/>
    </xf>
    <xf numFmtId="0" fontId="0" fillId="0" borderId="10" xfId="0" applyBorder="1"/>
    <xf numFmtId="0" fontId="3" fillId="0" borderId="1" xfId="0" applyFont="1" applyBorder="1" applyAlignment="1">
      <alignment horizontal="center"/>
    </xf>
    <xf numFmtId="0" fontId="1" fillId="0" borderId="8" xfId="0" applyFont="1" applyBorder="1" applyAlignment="1">
      <alignment horizontal="left" textRotation="90" wrapText="1"/>
    </xf>
    <xf numFmtId="0" fontId="10" fillId="0" borderId="0" xfId="0" applyFont="1" applyAlignment="1"/>
    <xf numFmtId="0" fontId="0" fillId="0" borderId="9" xfId="0" applyFont="1" applyBorder="1" applyAlignment="1">
      <alignment textRotation="135"/>
    </xf>
    <xf numFmtId="0" fontId="3" fillId="0" borderId="7" xfId="0" applyFont="1" applyBorder="1" applyAlignment="1">
      <alignment horizontal="center"/>
    </xf>
    <xf numFmtId="0" fontId="1" fillId="0" borderId="10" xfId="0" applyFont="1" applyBorder="1"/>
    <xf numFmtId="0" fontId="1" fillId="0" borderId="0" xfId="0" applyFont="1"/>
    <xf numFmtId="0" fontId="1" fillId="0" borderId="0" xfId="0" applyFont="1" applyBorder="1"/>
    <xf numFmtId="0" fontId="1" fillId="0" borderId="9" xfId="0" applyFont="1" applyBorder="1"/>
    <xf numFmtId="0" fontId="1" fillId="0" borderId="5" xfId="0" applyFont="1" applyBorder="1"/>
    <xf numFmtId="0" fontId="11" fillId="0" borderId="0" xfId="0" applyFont="1" applyAlignment="1"/>
    <xf numFmtId="0" fontId="1" fillId="0" borderId="8" xfId="0" applyFont="1" applyBorder="1"/>
    <xf numFmtId="0" fontId="5" fillId="0" borderId="7" xfId="0" applyFont="1" applyBorder="1" applyAlignment="1">
      <alignment textRotation="135"/>
    </xf>
    <xf numFmtId="0" fontId="1" fillId="0" borderId="1" xfId="0" applyFont="1" applyBorder="1" applyAlignment="1">
      <alignment textRotation="45"/>
    </xf>
    <xf numFmtId="0" fontId="11" fillId="0" borderId="5" xfId="0" applyFont="1" applyBorder="1" applyAlignment="1"/>
    <xf numFmtId="0" fontId="1" fillId="0" borderId="0" xfId="0" applyNumberFormat="1" applyFont="1" applyBorder="1"/>
    <xf numFmtId="0" fontId="5" fillId="0" borderId="11" xfId="0" applyFont="1" applyBorder="1"/>
    <xf numFmtId="0" fontId="7" fillId="0" borderId="0" xfId="0" applyFont="1" applyBorder="1"/>
    <xf numFmtId="0" fontId="6" fillId="0" borderId="0" xfId="0" applyFont="1" applyBorder="1"/>
    <xf numFmtId="0" fontId="9" fillId="0" borderId="0" xfId="0" applyFont="1" applyBorder="1"/>
    <xf numFmtId="0" fontId="5" fillId="0" borderId="11" xfId="0" applyFont="1" applyBorder="1" applyAlignment="1">
      <alignment horizontal="left"/>
    </xf>
    <xf numFmtId="0" fontId="8" fillId="0" borderId="0" xfId="0" applyFont="1"/>
    <xf numFmtId="0" fontId="12" fillId="0" borderId="0" xfId="0" applyFont="1" applyAlignment="1"/>
    <xf numFmtId="0" fontId="1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4" fillId="0" borderId="1" xfId="1" applyNumberFormat="1" applyFont="1" applyBorder="1"/>
    <xf numFmtId="0" fontId="4" fillId="0" borderId="6" xfId="0" applyFont="1" applyBorder="1"/>
    <xf numFmtId="0" fontId="4" fillId="0" borderId="0" xfId="0" applyFont="1" applyBorder="1"/>
    <xf numFmtId="0" fontId="4" fillId="0" borderId="1" xfId="0" applyNumberFormat="1" applyFont="1" applyBorder="1"/>
    <xf numFmtId="0" fontId="13" fillId="0" borderId="1" xfId="0" applyFont="1" applyBorder="1" applyAlignment="1">
      <alignment horizontal="left"/>
    </xf>
    <xf numFmtId="0" fontId="4" fillId="0" borderId="4" xfId="0" applyFont="1" applyBorder="1"/>
    <xf numFmtId="0" fontId="4" fillId="0" borderId="9" xfId="0" applyFont="1" applyBorder="1"/>
    <xf numFmtId="0" fontId="13" fillId="0" borderId="7" xfId="0" applyFont="1" applyBorder="1" applyAlignment="1">
      <alignment horizontal="left"/>
    </xf>
    <xf numFmtId="0" fontId="4" fillId="0" borderId="3" xfId="0" applyFont="1" applyBorder="1"/>
    <xf numFmtId="0" fontId="4" fillId="0" borderId="7" xfId="0" applyFont="1" applyBorder="1"/>
    <xf numFmtId="0" fontId="4" fillId="0" borderId="5" xfId="0" applyFont="1" applyBorder="1"/>
    <xf numFmtId="0" fontId="13" fillId="0" borderId="7" xfId="0" applyFont="1" applyBorder="1"/>
    <xf numFmtId="0" fontId="4" fillId="0" borderId="0" xfId="0" applyFont="1"/>
    <xf numFmtId="0" fontId="4" fillId="0" borderId="6" xfId="0" applyFont="1" applyBorder="1" applyAlignment="1"/>
    <xf numFmtId="0" fontId="17" fillId="0" borderId="1" xfId="0" applyFont="1" applyBorder="1"/>
    <xf numFmtId="0" fontId="5" fillId="0" borderId="1" xfId="0" applyFont="1" applyBorder="1" applyAlignment="1">
      <alignment textRotation="90"/>
    </xf>
    <xf numFmtId="0" fontId="4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textRotation="90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3" xfId="0" applyFont="1" applyBorder="1"/>
    <xf numFmtId="0" fontId="0" fillId="2" borderId="4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 textRotation="90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textRotation="90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1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5" fillId="0" borderId="2" xfId="0" applyFont="1" applyBorder="1"/>
    <xf numFmtId="0" fontId="4" fillId="0" borderId="6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9" fillId="2" borderId="0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" fillId="0" borderId="0" xfId="0" applyFont="1" applyAlignment="1"/>
    <xf numFmtId="0" fontId="3" fillId="4" borderId="9" xfId="0" applyFont="1" applyFill="1" applyBorder="1" applyAlignment="1">
      <alignment horizontal="center"/>
    </xf>
    <xf numFmtId="0" fontId="20" fillId="5" borderId="1" xfId="0" applyNumberFormat="1" applyFont="1" applyFill="1" applyBorder="1"/>
    <xf numFmtId="0" fontId="20" fillId="5" borderId="6" xfId="0" applyFont="1" applyFill="1" applyBorder="1"/>
    <xf numFmtId="0" fontId="20" fillId="5" borderId="1" xfId="0" applyFont="1" applyFill="1" applyBorder="1"/>
    <xf numFmtId="0" fontId="13" fillId="5" borderId="1" xfId="0" applyFont="1" applyFill="1" applyBorder="1"/>
    <xf numFmtId="0" fontId="13" fillId="5" borderId="6" xfId="0" applyFont="1" applyFill="1" applyBorder="1"/>
    <xf numFmtId="0" fontId="20" fillId="5" borderId="1" xfId="0" applyNumberFormat="1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3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/>
    </xf>
    <xf numFmtId="0" fontId="19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textRotation="135"/>
    </xf>
    <xf numFmtId="0" fontId="2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Font="1" applyBorder="1"/>
    <xf numFmtId="0" fontId="13" fillId="4" borderId="1" xfId="0" applyNumberFormat="1" applyFont="1" applyFill="1" applyBorder="1"/>
    <xf numFmtId="0" fontId="13" fillId="4" borderId="6" xfId="0" applyFont="1" applyFill="1" applyBorder="1"/>
    <xf numFmtId="0" fontId="13" fillId="4" borderId="1" xfId="0" applyFont="1" applyFill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" fillId="0" borderId="9" xfId="0" applyFont="1" applyBorder="1" applyAlignment="1">
      <alignment horizontal="center" textRotation="135"/>
    </xf>
    <xf numFmtId="0" fontId="20" fillId="4" borderId="6" xfId="0" applyFont="1" applyFill="1" applyBorder="1"/>
    <xf numFmtId="0" fontId="20" fillId="7" borderId="1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9" fillId="7" borderId="6" xfId="0" applyFont="1" applyFill="1" applyBorder="1"/>
    <xf numFmtId="0" fontId="19" fillId="7" borderId="6" xfId="0" applyFont="1" applyFill="1" applyBorder="1" applyAlignment="1">
      <alignment horizontal="center"/>
    </xf>
    <xf numFmtId="0" fontId="19" fillId="7" borderId="1" xfId="0" applyFont="1" applyFill="1" applyBorder="1"/>
    <xf numFmtId="0" fontId="20" fillId="6" borderId="1" xfId="0" applyNumberFormat="1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4" fillId="0" borderId="0" xfId="0" applyFont="1" applyFill="1" applyBorder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5" fillId="0" borderId="0" xfId="0" applyFont="1"/>
    <xf numFmtId="0" fontId="31" fillId="0" borderId="1" xfId="0" applyFont="1" applyBorder="1"/>
    <xf numFmtId="0" fontId="10" fillId="0" borderId="0" xfId="0" applyFont="1"/>
    <xf numFmtId="9" fontId="32" fillId="0" borderId="1" xfId="0" applyNumberFormat="1" applyFont="1" applyBorder="1"/>
    <xf numFmtId="9" fontId="33" fillId="0" borderId="1" xfId="0" applyNumberFormat="1" applyFont="1" applyBorder="1"/>
    <xf numFmtId="9" fontId="33" fillId="0" borderId="1" xfId="0" applyNumberFormat="1" applyFont="1" applyBorder="1" applyAlignment="1"/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0" xfId="0" applyFont="1" applyBorder="1"/>
    <xf numFmtId="0" fontId="35" fillId="0" borderId="0" xfId="0" applyFont="1"/>
    <xf numFmtId="0" fontId="36" fillId="0" borderId="5" xfId="0" applyFont="1" applyBorder="1" applyAlignment="1"/>
    <xf numFmtId="164" fontId="3" fillId="0" borderId="1" xfId="0" applyNumberFormat="1" applyFont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0" fontId="20" fillId="7" borderId="1" xfId="0" applyNumberFormat="1" applyFont="1" applyFill="1" applyBorder="1" applyAlignment="1">
      <alignment horizontal="left" vertical="center"/>
    </xf>
    <xf numFmtId="0" fontId="20" fillId="7" borderId="6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left"/>
    </xf>
    <xf numFmtId="0" fontId="20" fillId="7" borderId="6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20" fillId="5" borderId="1" xfId="0" applyNumberFormat="1" applyFont="1" applyFill="1" applyBorder="1" applyAlignment="1">
      <alignment horizontal="left"/>
    </xf>
    <xf numFmtId="0" fontId="20" fillId="6" borderId="1" xfId="0" applyNumberFormat="1" applyFont="1" applyFill="1" applyBorder="1" applyAlignment="1">
      <alignment horizontal="left"/>
    </xf>
    <xf numFmtId="0" fontId="20" fillId="5" borderId="6" xfId="0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left"/>
    </xf>
    <xf numFmtId="0" fontId="13" fillId="4" borderId="1" xfId="0" applyNumberFormat="1" applyFont="1" applyFill="1" applyBorder="1" applyAlignment="1">
      <alignment horizontal="left"/>
    </xf>
    <xf numFmtId="0" fontId="13" fillId="4" borderId="6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20" fillId="4" borderId="6" xfId="0" applyFont="1" applyFill="1" applyBorder="1" applyAlignment="1">
      <alignment horizontal="left"/>
    </xf>
    <xf numFmtId="2" fontId="4" fillId="0" borderId="1" xfId="1" applyNumberFormat="1" applyFont="1" applyBorder="1"/>
    <xf numFmtId="2" fontId="4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1" fillId="0" borderId="8" xfId="0" applyNumberFormat="1" applyFont="1" applyBorder="1"/>
    <xf numFmtId="2" fontId="1" fillId="0" borderId="1" xfId="0" applyNumberFormat="1" applyFont="1" applyBorder="1" applyAlignment="1">
      <alignment vertical="top" textRotation="90"/>
    </xf>
    <xf numFmtId="2" fontId="1" fillId="0" borderId="0" xfId="0" applyNumberFormat="1" applyFont="1" applyAlignment="1"/>
    <xf numFmtId="2" fontId="1" fillId="0" borderId="0" xfId="1" applyNumberFormat="1" applyFon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 applyAlignment="1">
      <alignment horizontal="righ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4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19050</xdr:rowOff>
    </xdr:from>
    <xdr:to>
      <xdr:col>1</xdr:col>
      <xdr:colOff>304800</xdr:colOff>
      <xdr:row>26</xdr:row>
      <xdr:rowOff>0</xdr:rowOff>
    </xdr:to>
    <xdr:cxnSp macro="">
      <xdr:nvCxnSpPr>
        <xdr:cNvPr id="3" name="Straight Connector 2"/>
        <xdr:cNvCxnSpPr/>
      </xdr:nvCxnSpPr>
      <xdr:spPr>
        <a:xfrm>
          <a:off x="1781175" y="2162175"/>
          <a:ext cx="19050" cy="417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4</xdr:row>
      <xdr:rowOff>19050</xdr:rowOff>
    </xdr:from>
    <xdr:to>
      <xdr:col>2</xdr:col>
      <xdr:colOff>304800</xdr:colOff>
      <xdr:row>26</xdr:row>
      <xdr:rowOff>9525</xdr:rowOff>
    </xdr:to>
    <xdr:cxnSp macro="">
      <xdr:nvCxnSpPr>
        <xdr:cNvPr id="5" name="Straight Connector 4"/>
        <xdr:cNvCxnSpPr/>
      </xdr:nvCxnSpPr>
      <xdr:spPr>
        <a:xfrm flipH="1">
          <a:off x="2381250" y="2162175"/>
          <a:ext cx="28575" cy="418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4</xdr:row>
      <xdr:rowOff>19050</xdr:rowOff>
    </xdr:from>
    <xdr:to>
      <xdr:col>4</xdr:col>
      <xdr:colOff>304800</xdr:colOff>
      <xdr:row>25</xdr:row>
      <xdr:rowOff>180975</xdr:rowOff>
    </xdr:to>
    <xdr:cxnSp macro="">
      <xdr:nvCxnSpPr>
        <xdr:cNvPr id="7" name="Straight Connector 6"/>
        <xdr:cNvCxnSpPr/>
      </xdr:nvCxnSpPr>
      <xdr:spPr>
        <a:xfrm>
          <a:off x="3619500" y="2162175"/>
          <a:ext cx="9525" cy="416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4</xdr:row>
      <xdr:rowOff>0</xdr:rowOff>
    </xdr:from>
    <xdr:to>
      <xdr:col>5</xdr:col>
      <xdr:colOff>314325</xdr:colOff>
      <xdr:row>26</xdr:row>
      <xdr:rowOff>0</xdr:rowOff>
    </xdr:to>
    <xdr:cxnSp macro="">
      <xdr:nvCxnSpPr>
        <xdr:cNvPr id="9" name="Straight Connector 8"/>
        <xdr:cNvCxnSpPr/>
      </xdr:nvCxnSpPr>
      <xdr:spPr>
        <a:xfrm flipH="1">
          <a:off x="4229100" y="2143125"/>
          <a:ext cx="19050" cy="419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4</xdr:row>
      <xdr:rowOff>9525</xdr:rowOff>
    </xdr:from>
    <xdr:to>
      <xdr:col>6</xdr:col>
      <xdr:colOff>285750</xdr:colOff>
      <xdr:row>26</xdr:row>
      <xdr:rowOff>19050</xdr:rowOff>
    </xdr:to>
    <xdr:cxnSp macro="">
      <xdr:nvCxnSpPr>
        <xdr:cNvPr id="11" name="Straight Connector 10"/>
        <xdr:cNvCxnSpPr/>
      </xdr:nvCxnSpPr>
      <xdr:spPr>
        <a:xfrm>
          <a:off x="4829175" y="2152650"/>
          <a:ext cx="0" cy="420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4</xdr:row>
      <xdr:rowOff>9525</xdr:rowOff>
    </xdr:from>
    <xdr:to>
      <xdr:col>7</xdr:col>
      <xdr:colOff>295275</xdr:colOff>
      <xdr:row>25</xdr:row>
      <xdr:rowOff>180975</xdr:rowOff>
    </xdr:to>
    <xdr:cxnSp macro="">
      <xdr:nvCxnSpPr>
        <xdr:cNvPr id="13" name="Straight Connector 12"/>
        <xdr:cNvCxnSpPr/>
      </xdr:nvCxnSpPr>
      <xdr:spPr>
        <a:xfrm>
          <a:off x="5438775" y="2152650"/>
          <a:ext cx="9525" cy="417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4</xdr:row>
      <xdr:rowOff>9525</xdr:rowOff>
    </xdr:from>
    <xdr:to>
      <xdr:col>8</xdr:col>
      <xdr:colOff>295275</xdr:colOff>
      <xdr:row>26</xdr:row>
      <xdr:rowOff>0</xdr:rowOff>
    </xdr:to>
    <xdr:cxnSp macro="">
      <xdr:nvCxnSpPr>
        <xdr:cNvPr id="17" name="Straight Connector 16"/>
        <xdr:cNvCxnSpPr/>
      </xdr:nvCxnSpPr>
      <xdr:spPr>
        <a:xfrm>
          <a:off x="6057900" y="2152650"/>
          <a:ext cx="0" cy="418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3</xdr:row>
      <xdr:rowOff>1447800</xdr:rowOff>
    </xdr:from>
    <xdr:to>
      <xdr:col>9</xdr:col>
      <xdr:colOff>304800</xdr:colOff>
      <xdr:row>26</xdr:row>
      <xdr:rowOff>0</xdr:rowOff>
    </xdr:to>
    <xdr:cxnSp macro="">
      <xdr:nvCxnSpPr>
        <xdr:cNvPr id="19" name="Straight Connector 18"/>
        <xdr:cNvCxnSpPr/>
      </xdr:nvCxnSpPr>
      <xdr:spPr>
        <a:xfrm>
          <a:off x="6657975" y="2133600"/>
          <a:ext cx="19050" cy="420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4</xdr:row>
      <xdr:rowOff>9525</xdr:rowOff>
    </xdr:from>
    <xdr:to>
      <xdr:col>11</xdr:col>
      <xdr:colOff>314325</xdr:colOff>
      <xdr:row>25</xdr:row>
      <xdr:rowOff>180975</xdr:rowOff>
    </xdr:to>
    <xdr:cxnSp macro="">
      <xdr:nvCxnSpPr>
        <xdr:cNvPr id="23" name="Straight Connector 22"/>
        <xdr:cNvCxnSpPr/>
      </xdr:nvCxnSpPr>
      <xdr:spPr>
        <a:xfrm flipH="1">
          <a:off x="7886700" y="2152650"/>
          <a:ext cx="19050" cy="417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4</xdr:row>
      <xdr:rowOff>9525</xdr:rowOff>
    </xdr:from>
    <xdr:to>
      <xdr:col>1</xdr:col>
      <xdr:colOff>314325</xdr:colOff>
      <xdr:row>26</xdr:row>
      <xdr:rowOff>180975</xdr:rowOff>
    </xdr:to>
    <xdr:cxnSp macro="">
      <xdr:nvCxnSpPr>
        <xdr:cNvPr id="3" name="Straight Connector 2"/>
        <xdr:cNvCxnSpPr/>
      </xdr:nvCxnSpPr>
      <xdr:spPr>
        <a:xfrm>
          <a:off x="1638300" y="2152650"/>
          <a:ext cx="1905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3</xdr:row>
      <xdr:rowOff>1447800</xdr:rowOff>
    </xdr:from>
    <xdr:to>
      <xdr:col>2</xdr:col>
      <xdr:colOff>342900</xdr:colOff>
      <xdr:row>26</xdr:row>
      <xdr:rowOff>180975</xdr:rowOff>
    </xdr:to>
    <xdr:cxnSp macro="">
      <xdr:nvCxnSpPr>
        <xdr:cNvPr id="8" name="Straight Connector 7"/>
        <xdr:cNvCxnSpPr/>
      </xdr:nvCxnSpPr>
      <xdr:spPr>
        <a:xfrm flipH="1">
          <a:off x="2276475" y="2133600"/>
          <a:ext cx="19050" cy="438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4</xdr:row>
      <xdr:rowOff>19050</xdr:rowOff>
    </xdr:from>
    <xdr:to>
      <xdr:col>3</xdr:col>
      <xdr:colOff>342900</xdr:colOff>
      <xdr:row>27</xdr:row>
      <xdr:rowOff>0</xdr:rowOff>
    </xdr:to>
    <xdr:cxnSp macro="">
      <xdr:nvCxnSpPr>
        <xdr:cNvPr id="13" name="Straight Connector 12"/>
        <xdr:cNvCxnSpPr/>
      </xdr:nvCxnSpPr>
      <xdr:spPr>
        <a:xfrm>
          <a:off x="2847975" y="2162175"/>
          <a:ext cx="5715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4</xdr:row>
      <xdr:rowOff>9525</xdr:rowOff>
    </xdr:from>
    <xdr:to>
      <xdr:col>4</xdr:col>
      <xdr:colOff>333375</xdr:colOff>
      <xdr:row>26</xdr:row>
      <xdr:rowOff>180975</xdr:rowOff>
    </xdr:to>
    <xdr:cxnSp macro="">
      <xdr:nvCxnSpPr>
        <xdr:cNvPr id="18" name="Straight Connector 17"/>
        <xdr:cNvCxnSpPr/>
      </xdr:nvCxnSpPr>
      <xdr:spPr>
        <a:xfrm>
          <a:off x="3486150" y="2152650"/>
          <a:ext cx="1905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4</xdr:row>
      <xdr:rowOff>9525</xdr:rowOff>
    </xdr:from>
    <xdr:to>
      <xdr:col>5</xdr:col>
      <xdr:colOff>323850</xdr:colOff>
      <xdr:row>27</xdr:row>
      <xdr:rowOff>0</xdr:rowOff>
    </xdr:to>
    <xdr:cxnSp macro="">
      <xdr:nvCxnSpPr>
        <xdr:cNvPr id="20" name="Straight Connector 19"/>
        <xdr:cNvCxnSpPr/>
      </xdr:nvCxnSpPr>
      <xdr:spPr>
        <a:xfrm>
          <a:off x="4105275" y="2152650"/>
          <a:ext cx="0" cy="437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4</xdr:row>
      <xdr:rowOff>9525</xdr:rowOff>
    </xdr:from>
    <xdr:to>
      <xdr:col>6</xdr:col>
      <xdr:colOff>342900</xdr:colOff>
      <xdr:row>26</xdr:row>
      <xdr:rowOff>180975</xdr:rowOff>
    </xdr:to>
    <xdr:cxnSp macro="">
      <xdr:nvCxnSpPr>
        <xdr:cNvPr id="22" name="Straight Connector 21"/>
        <xdr:cNvCxnSpPr/>
      </xdr:nvCxnSpPr>
      <xdr:spPr>
        <a:xfrm>
          <a:off x="4733925" y="2152650"/>
          <a:ext cx="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3</xdr:row>
      <xdr:rowOff>1447800</xdr:rowOff>
    </xdr:from>
    <xdr:to>
      <xdr:col>7</xdr:col>
      <xdr:colOff>314325</xdr:colOff>
      <xdr:row>27</xdr:row>
      <xdr:rowOff>9525</xdr:rowOff>
    </xdr:to>
    <xdr:cxnSp macro="">
      <xdr:nvCxnSpPr>
        <xdr:cNvPr id="24" name="Straight Connector 23"/>
        <xdr:cNvCxnSpPr/>
      </xdr:nvCxnSpPr>
      <xdr:spPr>
        <a:xfrm flipH="1">
          <a:off x="5305425" y="2133600"/>
          <a:ext cx="9525" cy="440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4</xdr:row>
      <xdr:rowOff>0</xdr:rowOff>
    </xdr:from>
    <xdr:to>
      <xdr:col>8</xdr:col>
      <xdr:colOff>333375</xdr:colOff>
      <xdr:row>27</xdr:row>
      <xdr:rowOff>0</xdr:rowOff>
    </xdr:to>
    <xdr:cxnSp macro="">
      <xdr:nvCxnSpPr>
        <xdr:cNvPr id="26" name="Straight Connector 25"/>
        <xdr:cNvCxnSpPr/>
      </xdr:nvCxnSpPr>
      <xdr:spPr>
        <a:xfrm>
          <a:off x="5934075" y="2143125"/>
          <a:ext cx="9525" cy="438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4</xdr:row>
      <xdr:rowOff>9525</xdr:rowOff>
    </xdr:from>
    <xdr:to>
      <xdr:col>9</xdr:col>
      <xdr:colOff>314325</xdr:colOff>
      <xdr:row>26</xdr:row>
      <xdr:rowOff>180975</xdr:rowOff>
    </xdr:to>
    <xdr:cxnSp macro="">
      <xdr:nvCxnSpPr>
        <xdr:cNvPr id="28" name="Straight Connector 27"/>
        <xdr:cNvCxnSpPr/>
      </xdr:nvCxnSpPr>
      <xdr:spPr>
        <a:xfrm>
          <a:off x="6534150" y="2152650"/>
          <a:ext cx="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8"/>
  <sheetViews>
    <sheetView tabSelected="1" zoomScale="90" zoomScaleNormal="90" workbookViewId="0">
      <selection activeCell="K12" sqref="K12"/>
    </sheetView>
  </sheetViews>
  <sheetFormatPr defaultRowHeight="15" x14ac:dyDescent="0.25"/>
  <cols>
    <col min="1" max="1" width="23.140625" customWidth="1"/>
    <col min="2" max="2" width="4.28515625" customWidth="1"/>
    <col min="3" max="3" width="4.42578125" customWidth="1"/>
    <col min="4" max="5" width="4" customWidth="1"/>
    <col min="6" max="6" width="4.42578125" customWidth="1"/>
    <col min="7" max="7" width="4.28515625" customWidth="1"/>
    <col min="8" max="9" width="4" customWidth="1"/>
    <col min="10" max="10" width="4.28515625" customWidth="1"/>
    <col min="11" max="11" width="4" customWidth="1"/>
    <col min="12" max="13" width="4.28515625" customWidth="1"/>
    <col min="14" max="14" width="6.140625" customWidth="1"/>
    <col min="15" max="15" width="4.28515625" customWidth="1"/>
    <col min="16" max="17" width="4" customWidth="1"/>
    <col min="18" max="18" width="4.140625" customWidth="1"/>
    <col min="19" max="19" width="4.42578125" customWidth="1"/>
    <col min="20" max="20" width="4.5703125" customWidth="1"/>
    <col min="21" max="21" width="4.7109375" customWidth="1"/>
    <col min="22" max="22" width="4.42578125" customWidth="1"/>
    <col min="23" max="23" width="4" customWidth="1"/>
    <col min="24" max="24" width="3.5703125" customWidth="1"/>
    <col min="25" max="25" width="4" customWidth="1"/>
    <col min="26" max="26" width="3.42578125" customWidth="1"/>
    <col min="27" max="27" width="4.28515625" customWidth="1"/>
    <col min="28" max="28" width="4.85546875" customWidth="1"/>
    <col min="29" max="29" width="5.7109375" customWidth="1"/>
    <col min="30" max="30" width="4.28515625" customWidth="1"/>
    <col min="31" max="31" width="5.28515625" customWidth="1"/>
    <col min="32" max="32" width="11" hidden="1" customWidth="1"/>
  </cols>
  <sheetData>
    <row r="1" spans="1:37" x14ac:dyDescent="0.25">
      <c r="A1" s="210" t="s">
        <v>83</v>
      </c>
      <c r="B1" s="210"/>
      <c r="C1" s="210"/>
      <c r="D1" s="210"/>
      <c r="E1" s="210"/>
      <c r="F1" s="134"/>
      <c r="L1" s="132"/>
      <c r="M1" s="141"/>
      <c r="N1" s="141" t="s">
        <v>87</v>
      </c>
      <c r="O1" s="141"/>
      <c r="P1" s="141"/>
      <c r="Q1" s="141"/>
      <c r="R1" s="141"/>
      <c r="S1" s="142"/>
      <c r="T1" s="142"/>
      <c r="AE1" s="209"/>
      <c r="AF1" s="209"/>
      <c r="AG1" s="209"/>
      <c r="AH1" s="209"/>
    </row>
    <row r="2" spans="1:37" x14ac:dyDescent="0.25">
      <c r="A2" s="3"/>
      <c r="B2" s="4"/>
      <c r="C2" s="4"/>
      <c r="G2" s="133"/>
      <c r="U2" s="3"/>
      <c r="V2" s="3"/>
    </row>
    <row r="3" spans="1:37" ht="83.25" customHeight="1" x14ac:dyDescent="0.25">
      <c r="A3" s="22" t="s">
        <v>36</v>
      </c>
      <c r="B3" s="23"/>
      <c r="C3" s="11"/>
      <c r="D3" s="6"/>
      <c r="F3" s="16" t="s">
        <v>5</v>
      </c>
      <c r="G3" s="13"/>
      <c r="H3" s="12"/>
      <c r="I3" s="104"/>
      <c r="J3" s="105"/>
      <c r="L3" s="2"/>
      <c r="M3" s="2"/>
      <c r="N3" s="16" t="s">
        <v>6</v>
      </c>
      <c r="O3" s="2"/>
      <c r="P3" s="13"/>
      <c r="Q3" s="12"/>
      <c r="R3" s="2"/>
      <c r="S3" s="13"/>
      <c r="T3" s="25"/>
      <c r="U3" s="17" t="s">
        <v>8</v>
      </c>
      <c r="V3" s="2"/>
      <c r="W3" s="13"/>
      <c r="X3" s="12"/>
      <c r="Y3" s="2"/>
      <c r="Z3" s="2"/>
      <c r="AA3" s="18"/>
      <c r="AB3" s="128" t="s">
        <v>13</v>
      </c>
      <c r="AC3" s="13"/>
      <c r="AD3" s="1"/>
      <c r="AE3" s="12"/>
      <c r="AF3" s="2"/>
      <c r="AG3" s="21"/>
      <c r="AH3" s="4"/>
    </row>
    <row r="4" spans="1:37" ht="53.25" customHeight="1" x14ac:dyDescent="0.25">
      <c r="A4" s="15" t="s">
        <v>17</v>
      </c>
      <c r="B4" s="6"/>
      <c r="C4" s="6" t="s">
        <v>104</v>
      </c>
      <c r="D4" s="6" t="s">
        <v>105</v>
      </c>
      <c r="E4" s="6" t="s">
        <v>106</v>
      </c>
      <c r="F4" s="8" t="s">
        <v>107</v>
      </c>
      <c r="G4" s="14" t="s">
        <v>4</v>
      </c>
      <c r="H4" s="164">
        <v>0.15</v>
      </c>
      <c r="I4" s="6"/>
      <c r="J4" s="6" t="s">
        <v>104</v>
      </c>
      <c r="K4" s="6" t="s">
        <v>105</v>
      </c>
      <c r="L4" s="6" t="s">
        <v>106</v>
      </c>
      <c r="M4" s="6" t="s">
        <v>107</v>
      </c>
      <c r="N4" s="14" t="s">
        <v>4</v>
      </c>
      <c r="O4" s="165">
        <v>0.25</v>
      </c>
      <c r="P4" s="6"/>
      <c r="Q4" s="6" t="s">
        <v>104</v>
      </c>
      <c r="R4" s="6" t="s">
        <v>105</v>
      </c>
      <c r="S4" s="6" t="s">
        <v>106</v>
      </c>
      <c r="T4" s="6" t="s">
        <v>107</v>
      </c>
      <c r="U4" s="14" t="s">
        <v>4</v>
      </c>
      <c r="V4" s="165">
        <v>0.3</v>
      </c>
      <c r="W4" s="6" t="s">
        <v>104</v>
      </c>
      <c r="X4" s="6" t="s">
        <v>105</v>
      </c>
      <c r="Y4" s="6" t="s">
        <v>106</v>
      </c>
      <c r="Z4" s="6" t="s">
        <v>107</v>
      </c>
      <c r="AA4" s="14" t="s">
        <v>4</v>
      </c>
      <c r="AB4" s="166">
        <v>0.3</v>
      </c>
      <c r="AC4" s="20" t="s">
        <v>14</v>
      </c>
      <c r="AD4" s="66" t="s">
        <v>15</v>
      </c>
      <c r="AE4" s="6" t="s">
        <v>16</v>
      </c>
      <c r="AF4" s="2"/>
    </row>
    <row r="5" spans="1:37" x14ac:dyDescent="0.25">
      <c r="A5" s="124" t="s">
        <v>40</v>
      </c>
      <c r="B5" s="46"/>
      <c r="C5" s="46"/>
      <c r="D5" s="46"/>
      <c r="E5" s="46"/>
      <c r="F5" s="46"/>
      <c r="G5" s="50">
        <f>SUM(C5,D5,E5,F5)/4</f>
        <v>0</v>
      </c>
      <c r="H5" s="65">
        <f>MAX(G5)*(15%)</f>
        <v>0</v>
      </c>
      <c r="I5" s="46"/>
      <c r="J5" s="46"/>
      <c r="K5" s="46"/>
      <c r="L5" s="46"/>
      <c r="M5" s="46"/>
      <c r="N5" s="50">
        <f>SUM(J5,K5,L5,M5)/4</f>
        <v>0</v>
      </c>
      <c r="O5" s="65">
        <f>MAX(N5)*(25%)</f>
        <v>0</v>
      </c>
      <c r="P5" s="46"/>
      <c r="Q5" s="46"/>
      <c r="R5" s="46"/>
      <c r="S5" s="46"/>
      <c r="T5" s="46"/>
      <c r="U5" s="50">
        <f>SUM(Q5,R5,S5,T5)/4</f>
        <v>0</v>
      </c>
      <c r="V5" s="65">
        <f>MAX(U5)*(30%)</f>
        <v>0</v>
      </c>
      <c r="W5" s="46"/>
      <c r="X5" s="46"/>
      <c r="Y5" s="46"/>
      <c r="Z5" s="46"/>
      <c r="AA5" s="50">
        <f>SUM(W5,X5,Y5,Z5)/4</f>
        <v>0</v>
      </c>
      <c r="AB5" s="65">
        <f>MAX(AA5)*(30%)</f>
        <v>0</v>
      </c>
      <c r="AC5" s="51">
        <f>SUM(H5,O5,V5,AB5)</f>
        <v>0</v>
      </c>
      <c r="AD5" s="136"/>
      <c r="AE5" s="87" t="s">
        <v>34</v>
      </c>
      <c r="AF5" s="89"/>
      <c r="AG5" s="90"/>
      <c r="AH5" s="110"/>
    </row>
    <row r="6" spans="1:37" x14ac:dyDescent="0.25">
      <c r="A6" s="124" t="s">
        <v>41</v>
      </c>
      <c r="B6" s="52"/>
      <c r="C6" s="46"/>
      <c r="D6" s="52"/>
      <c r="E6" s="52"/>
      <c r="F6" s="46"/>
      <c r="G6" s="50">
        <f t="shared" ref="G6:G26" si="0">SUM(C6,D6,E6,F6)/4</f>
        <v>0</v>
      </c>
      <c r="H6" s="65">
        <f t="shared" ref="H6:H19" si="1">MAX(G6)*(15%)</f>
        <v>0</v>
      </c>
      <c r="I6" s="52"/>
      <c r="J6" s="46"/>
      <c r="K6" s="52"/>
      <c r="L6" s="46"/>
      <c r="M6" s="52"/>
      <c r="N6" s="50">
        <f t="shared" ref="N6:N26" si="2">SUM(J6,K6,L6,M6)/4</f>
        <v>0</v>
      </c>
      <c r="O6" s="65">
        <f t="shared" ref="O6:O19" si="3">MAX(N6)*(25%)</f>
        <v>0</v>
      </c>
      <c r="P6" s="52"/>
      <c r="Q6" s="46"/>
      <c r="R6" s="52"/>
      <c r="S6" s="52"/>
      <c r="T6" s="46"/>
      <c r="U6" s="50">
        <f t="shared" ref="U6:U26" si="4">SUM(Q6,R6,S6,T6)/4</f>
        <v>0</v>
      </c>
      <c r="V6" s="65">
        <f t="shared" ref="V6:V19" si="5">MAX(U6)*(30%)</f>
        <v>0</v>
      </c>
      <c r="W6" s="52"/>
      <c r="X6" s="52"/>
      <c r="Y6" s="52"/>
      <c r="Z6" s="52"/>
      <c r="AA6" s="50">
        <f t="shared" ref="AA6:AA19" si="6">SUM(W6,X6,Y6,Z6)/4</f>
        <v>0</v>
      </c>
      <c r="AB6" s="65">
        <f t="shared" ref="AB6:AB19" si="7">MAX(AA6)*(30%)</f>
        <v>0</v>
      </c>
      <c r="AC6" s="51">
        <f>SUM(H6,O6,V6,AB6)</f>
        <v>0</v>
      </c>
      <c r="AD6" s="137"/>
      <c r="AE6" s="88" t="s">
        <v>32</v>
      </c>
      <c r="AF6" s="89"/>
      <c r="AG6" s="90"/>
      <c r="AH6" s="111"/>
    </row>
    <row r="7" spans="1:37" x14ac:dyDescent="0.25">
      <c r="A7" s="124" t="s">
        <v>42</v>
      </c>
      <c r="B7" s="46"/>
      <c r="C7" s="46"/>
      <c r="D7" s="46"/>
      <c r="E7" s="46"/>
      <c r="F7" s="46"/>
      <c r="G7" s="50">
        <f t="shared" si="0"/>
        <v>0</v>
      </c>
      <c r="H7" s="65">
        <f t="shared" si="1"/>
        <v>0</v>
      </c>
      <c r="I7" s="46"/>
      <c r="J7" s="46"/>
      <c r="K7" s="46"/>
      <c r="L7" s="46"/>
      <c r="M7" s="46"/>
      <c r="N7" s="50">
        <f t="shared" si="2"/>
        <v>0</v>
      </c>
      <c r="O7" s="65">
        <f t="shared" si="3"/>
        <v>0</v>
      </c>
      <c r="P7" s="46"/>
      <c r="Q7" s="46"/>
      <c r="R7" s="54"/>
      <c r="S7" s="46"/>
      <c r="T7" s="46"/>
      <c r="U7" s="50">
        <f t="shared" si="4"/>
        <v>0</v>
      </c>
      <c r="V7" s="65">
        <f>MAX(U7)*(30%)</f>
        <v>0</v>
      </c>
      <c r="W7" s="46"/>
      <c r="X7" s="46"/>
      <c r="Y7" s="46"/>
      <c r="Z7" s="46"/>
      <c r="AA7" s="50">
        <f t="shared" si="6"/>
        <v>0</v>
      </c>
      <c r="AB7" s="65">
        <f t="shared" si="7"/>
        <v>0</v>
      </c>
      <c r="AC7" s="51">
        <f t="shared" ref="AC7:AC19" si="8">SUM(H7,O7,V7,AB7)</f>
        <v>0</v>
      </c>
      <c r="AD7" s="138"/>
      <c r="AE7" s="87" t="s">
        <v>34</v>
      </c>
      <c r="AF7" s="89"/>
      <c r="AG7" s="90"/>
      <c r="AH7" s="111"/>
    </row>
    <row r="8" spans="1:37" x14ac:dyDescent="0.25">
      <c r="A8" s="124" t="s">
        <v>81</v>
      </c>
      <c r="B8" s="52"/>
      <c r="C8" s="46"/>
      <c r="D8" s="52"/>
      <c r="E8" s="52"/>
      <c r="F8" s="46"/>
      <c r="G8" s="50">
        <f t="shared" si="0"/>
        <v>0</v>
      </c>
      <c r="H8" s="65">
        <f t="shared" si="1"/>
        <v>0</v>
      </c>
      <c r="I8" s="52"/>
      <c r="J8" s="46"/>
      <c r="K8" s="52"/>
      <c r="L8" s="46"/>
      <c r="M8" s="52"/>
      <c r="N8" s="50">
        <f t="shared" si="2"/>
        <v>0</v>
      </c>
      <c r="O8" s="65">
        <v>0</v>
      </c>
      <c r="P8" s="52"/>
      <c r="Q8" s="46"/>
      <c r="R8" s="64"/>
      <c r="S8" s="52"/>
      <c r="T8" s="46"/>
      <c r="U8" s="50">
        <f t="shared" si="4"/>
        <v>0</v>
      </c>
      <c r="V8" s="65">
        <f t="shared" si="5"/>
        <v>0</v>
      </c>
      <c r="W8" s="52"/>
      <c r="X8" s="52"/>
      <c r="Y8" s="52"/>
      <c r="Z8" s="52"/>
      <c r="AA8" s="50">
        <f t="shared" si="6"/>
        <v>0</v>
      </c>
      <c r="AB8" s="65">
        <f t="shared" si="7"/>
        <v>0</v>
      </c>
      <c r="AC8" s="51">
        <f t="shared" si="8"/>
        <v>0</v>
      </c>
      <c r="AD8" s="137"/>
      <c r="AE8" s="88" t="s">
        <v>34</v>
      </c>
      <c r="AF8" s="89"/>
      <c r="AG8" s="92"/>
      <c r="AH8" s="111"/>
    </row>
    <row r="9" spans="1:37" x14ac:dyDescent="0.25">
      <c r="A9" s="124" t="s">
        <v>43</v>
      </c>
      <c r="B9" s="46"/>
      <c r="C9" s="46"/>
      <c r="D9" s="46"/>
      <c r="E9" s="46"/>
      <c r="F9" s="46"/>
      <c r="G9" s="50">
        <f t="shared" si="0"/>
        <v>0</v>
      </c>
      <c r="H9" s="65">
        <f t="shared" si="1"/>
        <v>0</v>
      </c>
      <c r="I9" s="46"/>
      <c r="J9" s="46"/>
      <c r="K9" s="46"/>
      <c r="L9" s="46"/>
      <c r="M9" s="46"/>
      <c r="N9" s="50">
        <f t="shared" si="2"/>
        <v>0</v>
      </c>
      <c r="O9" s="65">
        <f t="shared" si="3"/>
        <v>0</v>
      </c>
      <c r="P9" s="46"/>
      <c r="Q9" s="46"/>
      <c r="R9" s="46"/>
      <c r="S9" s="46"/>
      <c r="T9" s="46"/>
      <c r="U9" s="50">
        <f t="shared" si="4"/>
        <v>0</v>
      </c>
      <c r="V9" s="65">
        <f t="shared" si="5"/>
        <v>0</v>
      </c>
      <c r="W9" s="46"/>
      <c r="X9" s="46"/>
      <c r="Y9" s="46"/>
      <c r="Z9" s="46"/>
      <c r="AA9" s="50">
        <f t="shared" si="6"/>
        <v>0</v>
      </c>
      <c r="AB9" s="65">
        <f t="shared" si="7"/>
        <v>0</v>
      </c>
      <c r="AC9" s="51">
        <f t="shared" si="8"/>
        <v>0</v>
      </c>
      <c r="AD9" s="138"/>
      <c r="AE9" s="87" t="s">
        <v>34</v>
      </c>
      <c r="AF9" s="89"/>
      <c r="AG9" s="90"/>
      <c r="AH9" s="111"/>
    </row>
    <row r="10" spans="1:37" x14ac:dyDescent="0.25">
      <c r="A10" s="124" t="s">
        <v>82</v>
      </c>
      <c r="B10" s="46"/>
      <c r="C10" s="46"/>
      <c r="D10" s="46"/>
      <c r="E10" s="46"/>
      <c r="F10" s="46"/>
      <c r="G10" s="50">
        <f t="shared" si="0"/>
        <v>0</v>
      </c>
      <c r="H10" s="65">
        <f t="shared" si="1"/>
        <v>0</v>
      </c>
      <c r="I10" s="46"/>
      <c r="J10" s="46"/>
      <c r="K10" s="46"/>
      <c r="L10" s="46"/>
      <c r="M10" s="46"/>
      <c r="N10" s="50">
        <f t="shared" si="2"/>
        <v>0</v>
      </c>
      <c r="O10" s="65">
        <f t="shared" si="3"/>
        <v>0</v>
      </c>
      <c r="P10" s="46"/>
      <c r="Q10" s="46"/>
      <c r="R10" s="46"/>
      <c r="S10" s="46"/>
      <c r="T10" s="46"/>
      <c r="U10" s="50">
        <f t="shared" si="4"/>
        <v>0</v>
      </c>
      <c r="V10" s="65">
        <f t="shared" si="5"/>
        <v>0</v>
      </c>
      <c r="W10" s="46"/>
      <c r="X10" s="46"/>
      <c r="Y10" s="46"/>
      <c r="Z10" s="46"/>
      <c r="AA10" s="50">
        <f t="shared" si="6"/>
        <v>0</v>
      </c>
      <c r="AB10" s="65">
        <f t="shared" si="7"/>
        <v>0</v>
      </c>
      <c r="AC10" s="51">
        <f t="shared" si="8"/>
        <v>0</v>
      </c>
      <c r="AD10" s="138"/>
      <c r="AE10" s="87" t="s">
        <v>34</v>
      </c>
      <c r="AF10" s="89"/>
      <c r="AG10" s="93"/>
      <c r="AH10" s="111"/>
      <c r="AI10" s="4"/>
      <c r="AJ10" s="4"/>
    </row>
    <row r="11" spans="1:37" x14ac:dyDescent="0.25">
      <c r="A11" s="124" t="s">
        <v>44</v>
      </c>
      <c r="B11" s="46"/>
      <c r="C11" s="46"/>
      <c r="D11" s="46"/>
      <c r="E11" s="46"/>
      <c r="F11" s="46"/>
      <c r="G11" s="50">
        <f t="shared" si="0"/>
        <v>0</v>
      </c>
      <c r="H11" s="65">
        <f t="shared" si="1"/>
        <v>0</v>
      </c>
      <c r="I11" s="46"/>
      <c r="J11" s="46"/>
      <c r="K11" s="46"/>
      <c r="L11" s="46"/>
      <c r="M11" s="46"/>
      <c r="N11" s="50">
        <f t="shared" si="2"/>
        <v>0</v>
      </c>
      <c r="O11" s="65">
        <f t="shared" si="3"/>
        <v>0</v>
      </c>
      <c r="P11" s="46"/>
      <c r="Q11" s="46"/>
      <c r="R11" s="46"/>
      <c r="S11" s="46"/>
      <c r="T11" s="46"/>
      <c r="U11" s="50">
        <f t="shared" si="4"/>
        <v>0</v>
      </c>
      <c r="V11" s="65">
        <f t="shared" si="5"/>
        <v>0</v>
      </c>
      <c r="W11" s="46"/>
      <c r="X11" s="46"/>
      <c r="Y11" s="46"/>
      <c r="Z11" s="46"/>
      <c r="AA11" s="50">
        <f t="shared" si="6"/>
        <v>0</v>
      </c>
      <c r="AB11" s="65">
        <f t="shared" si="7"/>
        <v>0</v>
      </c>
      <c r="AC11" s="51">
        <f>SUM(H11,O11,V11,AB11)</f>
        <v>0</v>
      </c>
      <c r="AD11" s="138"/>
      <c r="AE11" s="88" t="s">
        <v>34</v>
      </c>
      <c r="AF11" s="89"/>
      <c r="AG11" s="90"/>
      <c r="AH11" s="111"/>
    </row>
    <row r="12" spans="1:37" x14ac:dyDescent="0.25">
      <c r="A12" s="124" t="s">
        <v>45</v>
      </c>
      <c r="B12" s="56"/>
      <c r="C12" s="46"/>
      <c r="D12" s="52"/>
      <c r="E12" s="52"/>
      <c r="F12" s="46"/>
      <c r="G12" s="50">
        <f t="shared" si="0"/>
        <v>0</v>
      </c>
      <c r="H12" s="65">
        <f>MAX(G12)*(15%)</f>
        <v>0</v>
      </c>
      <c r="I12" s="56"/>
      <c r="J12" s="46"/>
      <c r="K12" s="52"/>
      <c r="L12" s="46"/>
      <c r="M12" s="52"/>
      <c r="N12" s="50">
        <f t="shared" si="2"/>
        <v>0</v>
      </c>
      <c r="O12" s="65">
        <f>MAX(N12)*(25%)</f>
        <v>0</v>
      </c>
      <c r="P12" s="56"/>
      <c r="Q12" s="46"/>
      <c r="R12" s="52"/>
      <c r="S12" s="52"/>
      <c r="T12" s="46"/>
      <c r="U12" s="50">
        <f t="shared" si="4"/>
        <v>0</v>
      </c>
      <c r="V12" s="65">
        <f>MAX(U12)*(30%)</f>
        <v>0</v>
      </c>
      <c r="W12" s="52"/>
      <c r="X12" s="52"/>
      <c r="Y12" s="52"/>
      <c r="Z12" s="52"/>
      <c r="AA12" s="50">
        <f>SUM(W12,X12,Y12,Z12)/4</f>
        <v>0</v>
      </c>
      <c r="AB12" s="65">
        <f>MAX(AA12)*(30%)</f>
        <v>0</v>
      </c>
      <c r="AC12" s="51">
        <f>SUM(H12,O12,V12,AB12)</f>
        <v>0</v>
      </c>
      <c r="AD12" s="137"/>
      <c r="AE12" s="88" t="s">
        <v>34</v>
      </c>
      <c r="AF12" s="89"/>
      <c r="AG12" s="90"/>
      <c r="AH12" s="111"/>
      <c r="AK12" s="4"/>
    </row>
    <row r="13" spans="1:37" x14ac:dyDescent="0.25">
      <c r="A13" s="124" t="s">
        <v>46</v>
      </c>
      <c r="B13" s="46"/>
      <c r="C13" s="46"/>
      <c r="D13" s="46"/>
      <c r="E13" s="46"/>
      <c r="F13" s="46"/>
      <c r="G13" s="50">
        <f t="shared" si="0"/>
        <v>0</v>
      </c>
      <c r="H13" s="65">
        <f t="shared" si="1"/>
        <v>0</v>
      </c>
      <c r="I13" s="46"/>
      <c r="J13" s="46"/>
      <c r="K13" s="46"/>
      <c r="L13" s="46"/>
      <c r="M13" s="46"/>
      <c r="N13" s="50">
        <f t="shared" si="2"/>
        <v>0</v>
      </c>
      <c r="O13" s="65">
        <f t="shared" si="3"/>
        <v>0</v>
      </c>
      <c r="P13" s="46"/>
      <c r="Q13" s="46"/>
      <c r="R13" s="46"/>
      <c r="S13" s="46"/>
      <c r="T13" s="46"/>
      <c r="U13" s="50">
        <f t="shared" si="4"/>
        <v>0</v>
      </c>
      <c r="V13" s="65">
        <f t="shared" si="5"/>
        <v>0</v>
      </c>
      <c r="W13" s="46"/>
      <c r="X13" s="46"/>
      <c r="Y13" s="46"/>
      <c r="Z13" s="46"/>
      <c r="AA13" s="50">
        <f t="shared" si="6"/>
        <v>0</v>
      </c>
      <c r="AB13" s="65">
        <f t="shared" si="7"/>
        <v>0</v>
      </c>
      <c r="AC13" s="51">
        <f t="shared" si="8"/>
        <v>0</v>
      </c>
      <c r="AD13" s="138"/>
      <c r="AE13" s="87" t="s">
        <v>34</v>
      </c>
      <c r="AF13" s="89"/>
      <c r="AG13" s="90"/>
      <c r="AH13" s="111"/>
    </row>
    <row r="14" spans="1:37" x14ac:dyDescent="0.25">
      <c r="A14" s="124" t="s">
        <v>47</v>
      </c>
      <c r="B14" s="52"/>
      <c r="C14" s="46"/>
      <c r="D14" s="52"/>
      <c r="E14" s="52"/>
      <c r="F14" s="46"/>
      <c r="G14" s="50">
        <f t="shared" si="0"/>
        <v>0</v>
      </c>
      <c r="H14" s="65">
        <f t="shared" si="1"/>
        <v>0</v>
      </c>
      <c r="I14" s="52"/>
      <c r="J14" s="46"/>
      <c r="K14" s="52"/>
      <c r="L14" s="46"/>
      <c r="M14" s="52"/>
      <c r="N14" s="50">
        <f t="shared" si="2"/>
        <v>0</v>
      </c>
      <c r="O14" s="65">
        <f t="shared" si="3"/>
        <v>0</v>
      </c>
      <c r="P14" s="52"/>
      <c r="Q14" s="46"/>
      <c r="R14" s="52"/>
      <c r="S14" s="52"/>
      <c r="T14" s="46"/>
      <c r="U14" s="50">
        <f t="shared" si="4"/>
        <v>0</v>
      </c>
      <c r="V14" s="65">
        <f t="shared" si="5"/>
        <v>0</v>
      </c>
      <c r="W14" s="52"/>
      <c r="X14" s="52"/>
      <c r="Y14" s="52"/>
      <c r="Z14" s="52"/>
      <c r="AA14" s="50">
        <f t="shared" si="6"/>
        <v>0</v>
      </c>
      <c r="AB14" s="65">
        <f t="shared" si="7"/>
        <v>0</v>
      </c>
      <c r="AC14" s="51">
        <f>SUM(H14,O14,V14,AB14)</f>
        <v>0</v>
      </c>
      <c r="AD14" s="137"/>
      <c r="AE14" s="88" t="s">
        <v>34</v>
      </c>
      <c r="AF14" s="89"/>
      <c r="AG14" s="90"/>
      <c r="AH14" s="111"/>
    </row>
    <row r="15" spans="1:37" x14ac:dyDescent="0.25">
      <c r="A15" s="124" t="s">
        <v>48</v>
      </c>
      <c r="B15" s="46"/>
      <c r="C15" s="46"/>
      <c r="D15" s="46"/>
      <c r="E15" s="46"/>
      <c r="F15" s="46"/>
      <c r="G15" s="50">
        <f t="shared" si="0"/>
        <v>0</v>
      </c>
      <c r="H15" s="65">
        <f t="shared" si="1"/>
        <v>0</v>
      </c>
      <c r="I15" s="46"/>
      <c r="J15" s="46"/>
      <c r="K15" s="46"/>
      <c r="L15" s="46"/>
      <c r="M15" s="46"/>
      <c r="N15" s="50">
        <f t="shared" si="2"/>
        <v>0</v>
      </c>
      <c r="O15" s="65">
        <f t="shared" si="3"/>
        <v>0</v>
      </c>
      <c r="P15" s="46"/>
      <c r="Q15" s="46"/>
      <c r="R15" s="46"/>
      <c r="S15" s="67"/>
      <c r="T15" s="46"/>
      <c r="U15" s="50">
        <f t="shared" si="4"/>
        <v>0</v>
      </c>
      <c r="V15" s="65">
        <f t="shared" si="5"/>
        <v>0</v>
      </c>
      <c r="W15" s="46"/>
      <c r="X15" s="46"/>
      <c r="Y15" s="46"/>
      <c r="Z15" s="46"/>
      <c r="AA15" s="50">
        <f t="shared" si="6"/>
        <v>0</v>
      </c>
      <c r="AB15" s="65">
        <f t="shared" si="7"/>
        <v>0</v>
      </c>
      <c r="AC15" s="51">
        <f t="shared" si="8"/>
        <v>0</v>
      </c>
      <c r="AD15" s="138"/>
      <c r="AE15" s="87" t="s">
        <v>34</v>
      </c>
      <c r="AF15" s="89"/>
      <c r="AG15" s="90"/>
      <c r="AH15" s="111"/>
    </row>
    <row r="16" spans="1:37" x14ac:dyDescent="0.25">
      <c r="A16" s="124" t="s">
        <v>50</v>
      </c>
      <c r="B16" s="52"/>
      <c r="C16" s="46"/>
      <c r="D16" s="52"/>
      <c r="E16" s="52"/>
      <c r="F16" s="46"/>
      <c r="G16" s="50">
        <f t="shared" si="0"/>
        <v>0</v>
      </c>
      <c r="H16" s="65">
        <f t="shared" si="1"/>
        <v>0</v>
      </c>
      <c r="I16" s="52"/>
      <c r="J16" s="46"/>
      <c r="K16" s="52"/>
      <c r="L16" s="46"/>
      <c r="M16" s="52"/>
      <c r="N16" s="50">
        <f t="shared" si="2"/>
        <v>0</v>
      </c>
      <c r="O16" s="65">
        <f t="shared" si="3"/>
        <v>0</v>
      </c>
      <c r="P16" s="52"/>
      <c r="Q16" s="46"/>
      <c r="R16" s="52"/>
      <c r="S16" s="52"/>
      <c r="T16" s="46"/>
      <c r="U16" s="50">
        <f t="shared" si="4"/>
        <v>0</v>
      </c>
      <c r="V16" s="65">
        <f t="shared" si="5"/>
        <v>0</v>
      </c>
      <c r="W16" s="52"/>
      <c r="X16" s="52"/>
      <c r="Y16" s="52"/>
      <c r="Z16" s="52"/>
      <c r="AA16" s="50">
        <f t="shared" si="6"/>
        <v>0</v>
      </c>
      <c r="AB16" s="65">
        <f t="shared" si="7"/>
        <v>0</v>
      </c>
      <c r="AC16" s="51">
        <f t="shared" si="8"/>
        <v>0</v>
      </c>
      <c r="AD16" s="137"/>
      <c r="AE16" s="88" t="s">
        <v>32</v>
      </c>
      <c r="AF16" s="89"/>
      <c r="AG16" s="90"/>
      <c r="AH16" s="111"/>
    </row>
    <row r="17" spans="1:37" x14ac:dyDescent="0.25">
      <c r="A17" s="124" t="s">
        <v>49</v>
      </c>
      <c r="B17" s="46"/>
      <c r="C17" s="46"/>
      <c r="D17" s="46"/>
      <c r="E17" s="46"/>
      <c r="F17" s="46"/>
      <c r="G17" s="50">
        <f t="shared" si="0"/>
        <v>0</v>
      </c>
      <c r="H17" s="65">
        <f t="shared" si="1"/>
        <v>0</v>
      </c>
      <c r="I17" s="46"/>
      <c r="J17" s="46"/>
      <c r="K17" s="46"/>
      <c r="L17" s="46"/>
      <c r="M17" s="46"/>
      <c r="N17" s="50">
        <f t="shared" si="2"/>
        <v>0</v>
      </c>
      <c r="O17" s="65">
        <f t="shared" si="3"/>
        <v>0</v>
      </c>
      <c r="P17" s="46"/>
      <c r="Q17" s="46"/>
      <c r="R17" s="46"/>
      <c r="S17" s="46"/>
      <c r="T17" s="46"/>
      <c r="U17" s="50">
        <f t="shared" si="4"/>
        <v>0</v>
      </c>
      <c r="V17" s="65">
        <f t="shared" si="5"/>
        <v>0</v>
      </c>
      <c r="W17" s="46"/>
      <c r="X17" s="46"/>
      <c r="Y17" s="46"/>
      <c r="Z17" s="46"/>
      <c r="AA17" s="50">
        <f t="shared" si="6"/>
        <v>0</v>
      </c>
      <c r="AB17" s="65">
        <f t="shared" si="7"/>
        <v>0</v>
      </c>
      <c r="AC17" s="51">
        <f t="shared" si="8"/>
        <v>0</v>
      </c>
      <c r="AD17" s="138"/>
      <c r="AE17" s="87" t="s">
        <v>32</v>
      </c>
      <c r="AF17" s="89"/>
      <c r="AG17" s="90"/>
      <c r="AH17" s="111"/>
    </row>
    <row r="18" spans="1:37" x14ac:dyDescent="0.25">
      <c r="A18" s="124" t="s">
        <v>51</v>
      </c>
      <c r="B18" s="52"/>
      <c r="C18" s="46"/>
      <c r="D18" s="52"/>
      <c r="E18" s="46"/>
      <c r="F18" s="46"/>
      <c r="G18" s="50">
        <f t="shared" si="0"/>
        <v>0</v>
      </c>
      <c r="H18" s="65">
        <f t="shared" si="1"/>
        <v>0</v>
      </c>
      <c r="I18" s="52"/>
      <c r="J18" s="46"/>
      <c r="K18" s="46"/>
      <c r="L18" s="46"/>
      <c r="M18" s="52"/>
      <c r="N18" s="50">
        <f t="shared" si="2"/>
        <v>0</v>
      </c>
      <c r="O18" s="65">
        <f t="shared" si="3"/>
        <v>0</v>
      </c>
      <c r="P18" s="52"/>
      <c r="Q18" s="46"/>
      <c r="R18" s="52"/>
      <c r="S18" s="52"/>
      <c r="T18" s="46"/>
      <c r="U18" s="50">
        <f t="shared" si="4"/>
        <v>0</v>
      </c>
      <c r="V18" s="65">
        <f t="shared" si="5"/>
        <v>0</v>
      </c>
      <c r="W18" s="52"/>
      <c r="X18" s="52"/>
      <c r="Y18" s="52"/>
      <c r="Z18" s="52"/>
      <c r="AA18" s="50">
        <f t="shared" si="6"/>
        <v>0</v>
      </c>
      <c r="AB18" s="65">
        <f t="shared" si="7"/>
        <v>0</v>
      </c>
      <c r="AC18" s="51">
        <f t="shared" si="8"/>
        <v>0</v>
      </c>
      <c r="AD18" s="137"/>
      <c r="AE18" s="88" t="s">
        <v>34</v>
      </c>
      <c r="AF18" s="89"/>
      <c r="AG18" s="90"/>
      <c r="AH18" s="111"/>
    </row>
    <row r="19" spans="1:37" x14ac:dyDescent="0.25">
      <c r="A19" s="124" t="s">
        <v>52</v>
      </c>
      <c r="B19" s="46"/>
      <c r="C19" s="46"/>
      <c r="D19" s="46"/>
      <c r="E19" s="52"/>
      <c r="F19" s="46"/>
      <c r="G19" s="50">
        <f t="shared" si="0"/>
        <v>0</v>
      </c>
      <c r="H19" s="65">
        <f t="shared" si="1"/>
        <v>0</v>
      </c>
      <c r="I19" s="46"/>
      <c r="J19" s="46"/>
      <c r="K19" s="52"/>
      <c r="L19" s="46"/>
      <c r="M19" s="46"/>
      <c r="N19" s="50">
        <f t="shared" si="2"/>
        <v>0</v>
      </c>
      <c r="O19" s="65">
        <f t="shared" si="3"/>
        <v>0</v>
      </c>
      <c r="P19" s="46"/>
      <c r="Q19" s="46"/>
      <c r="R19" s="46"/>
      <c r="S19" s="46"/>
      <c r="T19" s="46"/>
      <c r="U19" s="50">
        <f t="shared" si="4"/>
        <v>0</v>
      </c>
      <c r="V19" s="65">
        <f t="shared" si="5"/>
        <v>0</v>
      </c>
      <c r="W19" s="46"/>
      <c r="X19" s="46"/>
      <c r="Y19" s="46"/>
      <c r="Z19" s="46"/>
      <c r="AA19" s="50">
        <f t="shared" si="6"/>
        <v>0</v>
      </c>
      <c r="AB19" s="65">
        <f t="shared" si="7"/>
        <v>0</v>
      </c>
      <c r="AC19" s="51">
        <f t="shared" si="8"/>
        <v>0</v>
      </c>
      <c r="AD19" s="138"/>
      <c r="AE19" s="87" t="s">
        <v>34</v>
      </c>
      <c r="AF19" s="89"/>
      <c r="AG19" s="90"/>
      <c r="AH19" s="111"/>
    </row>
    <row r="20" spans="1:37" x14ac:dyDescent="0.25">
      <c r="A20" s="124" t="s">
        <v>53</v>
      </c>
      <c r="B20" s="57"/>
      <c r="C20" s="46"/>
      <c r="D20" s="46"/>
      <c r="E20" s="46"/>
      <c r="F20" s="47"/>
      <c r="G20" s="50">
        <f t="shared" si="0"/>
        <v>0</v>
      </c>
      <c r="H20" s="65">
        <f t="shared" ref="H20:H26" si="9">MAX(G20)*(15%)</f>
        <v>0</v>
      </c>
      <c r="I20" s="57"/>
      <c r="J20" s="46"/>
      <c r="K20" s="46"/>
      <c r="L20" s="46"/>
      <c r="M20" s="46"/>
      <c r="N20" s="50">
        <f t="shared" si="2"/>
        <v>0</v>
      </c>
      <c r="O20" s="65">
        <f>MAX(N20)*(25%)</f>
        <v>0</v>
      </c>
      <c r="P20" s="57"/>
      <c r="Q20" s="46"/>
      <c r="R20" s="46"/>
      <c r="S20" s="46"/>
      <c r="T20" s="46"/>
      <c r="U20" s="50">
        <f t="shared" si="4"/>
        <v>0</v>
      </c>
      <c r="V20" s="65">
        <f t="shared" ref="V20:V26" si="10">MAX(U20)*(30%)</f>
        <v>0</v>
      </c>
      <c r="W20" s="46"/>
      <c r="X20" s="46"/>
      <c r="Y20" s="46"/>
      <c r="Z20" s="46"/>
      <c r="AA20" s="50">
        <f t="shared" ref="AA20:AA26" si="11">SUM(W20,X20,Y20,Z20)/4</f>
        <v>0</v>
      </c>
      <c r="AB20" s="65">
        <f t="shared" ref="AB20:AB26" si="12">MAX(AA20)*(30%)</f>
        <v>0</v>
      </c>
      <c r="AC20" s="51">
        <f t="shared" ref="AC20:AC26" si="13">SUM(H20,O20,V20,AB20)</f>
        <v>0</v>
      </c>
      <c r="AD20" s="138"/>
      <c r="AE20" s="87" t="s">
        <v>34</v>
      </c>
      <c r="AF20" s="89"/>
      <c r="AG20" s="90"/>
      <c r="AH20" s="111"/>
    </row>
    <row r="21" spans="1:37" x14ac:dyDescent="0.25">
      <c r="A21" s="124" t="s">
        <v>54</v>
      </c>
      <c r="B21" s="46"/>
      <c r="C21" s="46"/>
      <c r="D21" s="46"/>
      <c r="E21" s="52"/>
      <c r="F21" s="47"/>
      <c r="G21" s="50">
        <f t="shared" si="0"/>
        <v>0</v>
      </c>
      <c r="H21" s="65">
        <f t="shared" si="9"/>
        <v>0</v>
      </c>
      <c r="I21" s="46"/>
      <c r="J21" s="46"/>
      <c r="K21" s="52"/>
      <c r="L21" s="46"/>
      <c r="M21" s="46"/>
      <c r="N21" s="50">
        <f t="shared" si="2"/>
        <v>0</v>
      </c>
      <c r="O21" s="65">
        <f>MAX(N21)*(25%)</f>
        <v>0</v>
      </c>
      <c r="P21" s="46"/>
      <c r="Q21" s="46"/>
      <c r="R21" s="46"/>
      <c r="S21" s="46"/>
      <c r="T21" s="46"/>
      <c r="U21" s="50">
        <f t="shared" si="4"/>
        <v>0</v>
      </c>
      <c r="V21" s="65">
        <f t="shared" si="10"/>
        <v>0</v>
      </c>
      <c r="W21" s="46"/>
      <c r="X21" s="46"/>
      <c r="Y21" s="46"/>
      <c r="Z21" s="46"/>
      <c r="AA21" s="50">
        <f t="shared" si="11"/>
        <v>0</v>
      </c>
      <c r="AB21" s="65">
        <f t="shared" si="12"/>
        <v>0</v>
      </c>
      <c r="AC21" s="51">
        <f t="shared" si="13"/>
        <v>0</v>
      </c>
      <c r="AD21" s="138"/>
      <c r="AE21" s="88" t="s">
        <v>32</v>
      </c>
      <c r="AF21" s="89"/>
      <c r="AG21" s="90"/>
      <c r="AH21" s="111"/>
    </row>
    <row r="22" spans="1:37" s="63" customFormat="1" ht="12" x14ac:dyDescent="0.2">
      <c r="A22" s="124" t="s">
        <v>57</v>
      </c>
      <c r="B22" s="46"/>
      <c r="C22" s="46"/>
      <c r="D22" s="60"/>
      <c r="E22" s="46"/>
      <c r="F22" s="47"/>
      <c r="G22" s="50">
        <f t="shared" si="0"/>
        <v>0</v>
      </c>
      <c r="H22" s="65">
        <f t="shared" si="9"/>
        <v>0</v>
      </c>
      <c r="I22" s="46"/>
      <c r="J22" s="46"/>
      <c r="K22" s="46"/>
      <c r="L22" s="46"/>
      <c r="M22" s="52"/>
      <c r="N22" s="50">
        <f t="shared" si="2"/>
        <v>0</v>
      </c>
      <c r="O22" s="65">
        <f>MAX(N22)*(25%)</f>
        <v>0</v>
      </c>
      <c r="P22" s="46"/>
      <c r="Q22" s="46"/>
      <c r="R22" s="46"/>
      <c r="S22" s="46"/>
      <c r="T22" s="46"/>
      <c r="U22" s="50">
        <f t="shared" si="4"/>
        <v>0</v>
      </c>
      <c r="V22" s="65">
        <f t="shared" si="10"/>
        <v>0</v>
      </c>
      <c r="W22" s="46"/>
      <c r="X22" s="46"/>
      <c r="Y22" s="46"/>
      <c r="Z22" s="46"/>
      <c r="AA22" s="50">
        <f t="shared" si="11"/>
        <v>0</v>
      </c>
      <c r="AB22" s="65">
        <f t="shared" si="12"/>
        <v>0</v>
      </c>
      <c r="AC22" s="51">
        <f t="shared" si="13"/>
        <v>0</v>
      </c>
      <c r="AD22" s="138"/>
      <c r="AE22" s="87" t="s">
        <v>34</v>
      </c>
      <c r="AF22" s="108"/>
      <c r="AG22" s="125"/>
      <c r="AH22" s="111"/>
    </row>
    <row r="23" spans="1:37" x14ac:dyDescent="0.25">
      <c r="A23" s="124" t="s">
        <v>55</v>
      </c>
      <c r="B23" s="46"/>
      <c r="C23" s="46"/>
      <c r="D23" s="46"/>
      <c r="E23" s="46"/>
      <c r="F23" s="46"/>
      <c r="G23" s="50">
        <f t="shared" si="0"/>
        <v>0</v>
      </c>
      <c r="H23" s="65">
        <f t="shared" si="9"/>
        <v>0</v>
      </c>
      <c r="I23" s="46"/>
      <c r="J23" s="46"/>
      <c r="K23" s="46"/>
      <c r="L23" s="46"/>
      <c r="M23" s="46"/>
      <c r="N23" s="50">
        <f t="shared" si="2"/>
        <v>0</v>
      </c>
      <c r="O23" s="65">
        <v>0</v>
      </c>
      <c r="P23" s="46"/>
      <c r="Q23" s="46"/>
      <c r="R23" s="46"/>
      <c r="S23" s="46"/>
      <c r="T23" s="46"/>
      <c r="U23" s="50">
        <f t="shared" si="4"/>
        <v>0</v>
      </c>
      <c r="V23" s="65">
        <f t="shared" si="10"/>
        <v>0</v>
      </c>
      <c r="W23" s="46"/>
      <c r="X23" s="46"/>
      <c r="Y23" s="46"/>
      <c r="Z23" s="46"/>
      <c r="AA23" s="50">
        <f t="shared" si="11"/>
        <v>0</v>
      </c>
      <c r="AB23" s="65">
        <f t="shared" si="12"/>
        <v>0</v>
      </c>
      <c r="AC23" s="51">
        <f t="shared" si="13"/>
        <v>0</v>
      </c>
      <c r="AD23" s="215"/>
      <c r="AE23" s="87" t="s">
        <v>34</v>
      </c>
      <c r="AF23" s="89"/>
      <c r="AG23" s="90"/>
      <c r="AH23" s="111"/>
    </row>
    <row r="24" spans="1:37" x14ac:dyDescent="0.25">
      <c r="A24" s="124" t="s">
        <v>56</v>
      </c>
      <c r="B24" s="46"/>
      <c r="C24" s="46"/>
      <c r="D24" s="52"/>
      <c r="E24" s="60"/>
      <c r="F24" s="46"/>
      <c r="G24" s="50">
        <f t="shared" si="0"/>
        <v>0</v>
      </c>
      <c r="H24" s="65">
        <f t="shared" si="9"/>
        <v>0</v>
      </c>
      <c r="I24" s="60"/>
      <c r="J24" s="46"/>
      <c r="K24" s="52"/>
      <c r="L24" s="46"/>
      <c r="M24" s="52"/>
      <c r="N24" s="50">
        <f t="shared" si="2"/>
        <v>0</v>
      </c>
      <c r="O24" s="65">
        <v>0</v>
      </c>
      <c r="P24" s="46"/>
      <c r="Q24" s="46"/>
      <c r="R24" s="46"/>
      <c r="S24" s="46"/>
      <c r="T24" s="46"/>
      <c r="U24" s="50">
        <f t="shared" si="4"/>
        <v>0</v>
      </c>
      <c r="V24" s="65">
        <f t="shared" si="10"/>
        <v>0</v>
      </c>
      <c r="W24" s="46"/>
      <c r="X24" s="46"/>
      <c r="Y24" s="46"/>
      <c r="Z24" s="46"/>
      <c r="AA24" s="50">
        <f t="shared" si="11"/>
        <v>0</v>
      </c>
      <c r="AB24" s="65">
        <f t="shared" si="12"/>
        <v>0</v>
      </c>
      <c r="AC24" s="51">
        <f t="shared" si="13"/>
        <v>0</v>
      </c>
      <c r="AD24" s="215"/>
      <c r="AE24" s="88" t="s">
        <v>32</v>
      </c>
      <c r="AF24" s="89"/>
      <c r="AG24" s="90"/>
      <c r="AH24" s="109"/>
    </row>
    <row r="25" spans="1:37" x14ac:dyDescent="0.25">
      <c r="A25" s="124" t="s">
        <v>99</v>
      </c>
      <c r="B25" s="46"/>
      <c r="C25" s="46"/>
      <c r="D25" s="46"/>
      <c r="E25" s="46"/>
      <c r="F25" s="47"/>
      <c r="G25" s="50">
        <f t="shared" si="0"/>
        <v>0</v>
      </c>
      <c r="H25" s="65">
        <f t="shared" si="9"/>
        <v>0</v>
      </c>
      <c r="I25" s="46"/>
      <c r="J25" s="46"/>
      <c r="K25" s="46"/>
      <c r="L25" s="46"/>
      <c r="M25" s="46"/>
      <c r="N25" s="50">
        <f t="shared" si="2"/>
        <v>0</v>
      </c>
      <c r="O25" s="65">
        <v>0</v>
      </c>
      <c r="P25" s="46"/>
      <c r="Q25" s="46"/>
      <c r="R25" s="46"/>
      <c r="S25" s="46"/>
      <c r="T25" s="46"/>
      <c r="U25" s="50">
        <f t="shared" si="4"/>
        <v>0</v>
      </c>
      <c r="V25" s="65">
        <f t="shared" si="10"/>
        <v>0</v>
      </c>
      <c r="W25" s="46"/>
      <c r="X25" s="46"/>
      <c r="Y25" s="46"/>
      <c r="Z25" s="46"/>
      <c r="AA25" s="50">
        <f t="shared" si="11"/>
        <v>0</v>
      </c>
      <c r="AB25" s="65">
        <f t="shared" si="12"/>
        <v>0</v>
      </c>
      <c r="AC25" s="51">
        <f t="shared" si="13"/>
        <v>0</v>
      </c>
      <c r="AD25" s="215"/>
      <c r="AE25" s="87" t="s">
        <v>34</v>
      </c>
      <c r="AF25" s="89"/>
      <c r="AG25" s="90"/>
      <c r="AH25" s="68"/>
    </row>
    <row r="26" spans="1:37" x14ac:dyDescent="0.25">
      <c r="A26" s="124" t="s">
        <v>100</v>
      </c>
      <c r="B26" s="60"/>
      <c r="C26" s="46"/>
      <c r="D26" s="46"/>
      <c r="E26" s="46"/>
      <c r="F26" s="47"/>
      <c r="G26" s="50">
        <f t="shared" si="0"/>
        <v>0</v>
      </c>
      <c r="H26" s="65">
        <f t="shared" si="9"/>
        <v>0</v>
      </c>
      <c r="I26" s="46"/>
      <c r="J26" s="46"/>
      <c r="K26" s="46"/>
      <c r="L26" s="46"/>
      <c r="M26" s="46"/>
      <c r="N26" s="50">
        <f t="shared" si="2"/>
        <v>0</v>
      </c>
      <c r="O26" s="65">
        <v>0</v>
      </c>
      <c r="P26" s="46"/>
      <c r="Q26" s="46"/>
      <c r="R26" s="46"/>
      <c r="S26" s="46"/>
      <c r="T26" s="46"/>
      <c r="U26" s="50">
        <f t="shared" si="4"/>
        <v>0</v>
      </c>
      <c r="V26" s="65">
        <f t="shared" si="10"/>
        <v>0</v>
      </c>
      <c r="W26" s="46"/>
      <c r="X26" s="46"/>
      <c r="Y26" s="46"/>
      <c r="Z26" s="46"/>
      <c r="AA26" s="50">
        <f t="shared" si="11"/>
        <v>0</v>
      </c>
      <c r="AB26" s="65">
        <f t="shared" si="12"/>
        <v>0</v>
      </c>
      <c r="AC26" s="51">
        <f t="shared" si="13"/>
        <v>0</v>
      </c>
      <c r="AD26" s="215"/>
      <c r="AE26" s="87" t="s">
        <v>32</v>
      </c>
      <c r="AF26" s="94"/>
      <c r="AG26" s="90"/>
      <c r="AH26" s="68"/>
    </row>
    <row r="27" spans="1:37" x14ac:dyDescent="0.25">
      <c r="A27" s="58"/>
      <c r="B27" s="59"/>
      <c r="C27" s="46"/>
      <c r="D27" s="60"/>
      <c r="E27" s="60"/>
      <c r="F27" s="61"/>
      <c r="G27" s="48"/>
      <c r="H27" s="49"/>
      <c r="I27" s="60"/>
      <c r="J27" s="60"/>
      <c r="K27" s="60"/>
      <c r="L27" s="60"/>
      <c r="M27" s="60"/>
      <c r="N27" s="48"/>
      <c r="O27" s="49"/>
      <c r="P27" s="60"/>
      <c r="Q27" s="60"/>
      <c r="R27" s="60"/>
      <c r="S27" s="60"/>
      <c r="T27" s="60"/>
      <c r="U27" s="48"/>
      <c r="V27" s="49"/>
      <c r="W27" s="60"/>
      <c r="X27" s="60"/>
      <c r="Y27" s="60"/>
      <c r="Z27" s="60"/>
      <c r="AA27" s="50"/>
      <c r="AB27" s="49"/>
      <c r="AC27" s="51"/>
      <c r="AD27" s="62"/>
      <c r="AE27" s="95"/>
      <c r="AF27" s="89"/>
      <c r="AG27" s="90"/>
      <c r="AH27" s="68"/>
    </row>
    <row r="28" spans="1:37" x14ac:dyDescent="0.25">
      <c r="A28" s="55"/>
      <c r="B28" s="57"/>
      <c r="C28" s="46"/>
      <c r="D28" s="46"/>
      <c r="E28" s="46"/>
      <c r="F28" s="57"/>
      <c r="G28" s="48"/>
      <c r="H28" s="49"/>
      <c r="I28" s="46"/>
      <c r="J28" s="46"/>
      <c r="K28" s="46"/>
      <c r="L28" s="46"/>
      <c r="M28" s="46"/>
      <c r="N28" s="48"/>
      <c r="O28" s="49"/>
      <c r="P28" s="46"/>
      <c r="Q28" s="46"/>
      <c r="R28" s="46"/>
      <c r="S28" s="46"/>
      <c r="T28" s="46"/>
      <c r="U28" s="48"/>
      <c r="V28" s="49"/>
      <c r="W28" s="46"/>
      <c r="X28" s="46"/>
      <c r="Y28" s="46"/>
      <c r="Z28" s="46"/>
      <c r="AA28" s="50"/>
      <c r="AB28" s="49"/>
      <c r="AC28" s="51"/>
      <c r="AD28" s="45"/>
      <c r="AE28" s="87"/>
      <c r="AF28" s="89"/>
      <c r="AG28" s="90"/>
      <c r="AH28" s="68"/>
    </row>
    <row r="29" spans="1:37" x14ac:dyDescent="0.25">
      <c r="A29" s="29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106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96"/>
      <c r="AF29" s="68"/>
      <c r="AG29" s="68"/>
      <c r="AH29" s="68"/>
    </row>
    <row r="30" spans="1:37" x14ac:dyDescent="0.25">
      <c r="A30" s="207"/>
      <c r="B30" s="207"/>
      <c r="C30" s="207"/>
      <c r="D30" s="207"/>
      <c r="E30" s="207"/>
      <c r="F30" s="28"/>
      <c r="G30" s="28"/>
      <c r="H30" s="29"/>
      <c r="I30" s="28"/>
      <c r="J30" s="28"/>
      <c r="K30" s="169"/>
      <c r="L30" s="24" t="s">
        <v>98</v>
      </c>
      <c r="M30" s="141"/>
      <c r="N30" s="141"/>
      <c r="O30" s="141"/>
      <c r="P30" s="141"/>
      <c r="Q30" s="141"/>
      <c r="R30" s="139"/>
      <c r="S30" s="140"/>
      <c r="T30" s="63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08"/>
      <c r="AF30" s="208"/>
      <c r="AG30" s="208"/>
      <c r="AH30" s="208"/>
    </row>
    <row r="31" spans="1:37" x14ac:dyDescent="0.25">
      <c r="A31" s="31"/>
      <c r="B31" s="29"/>
      <c r="C31" s="29"/>
      <c r="D31" s="28"/>
      <c r="E31" s="28"/>
      <c r="F31" s="28"/>
      <c r="G31" s="28"/>
      <c r="H31" s="28"/>
      <c r="I31" s="28"/>
      <c r="J31" s="28"/>
      <c r="K31" s="167"/>
      <c r="L31" s="167"/>
      <c r="M31" s="167"/>
      <c r="N31" s="167"/>
      <c r="O31" s="167"/>
      <c r="P31" s="167"/>
      <c r="Q31" s="167"/>
      <c r="R31" s="28"/>
      <c r="S31" s="28"/>
      <c r="T31" s="28"/>
      <c r="U31" s="31"/>
      <c r="V31" s="31"/>
      <c r="W31" s="28"/>
      <c r="X31" s="28"/>
      <c r="Y31" s="28"/>
      <c r="Z31" s="28"/>
      <c r="AA31" s="28"/>
      <c r="AB31" s="28"/>
      <c r="AC31" s="28"/>
      <c r="AD31" s="28"/>
      <c r="AE31" s="68"/>
      <c r="AF31" s="68"/>
      <c r="AG31" s="91"/>
      <c r="AH31" s="68"/>
    </row>
    <row r="32" spans="1:37" ht="66.75" x14ac:dyDescent="0.25">
      <c r="A32" s="26" t="s">
        <v>36</v>
      </c>
      <c r="B32" s="23"/>
      <c r="C32" s="11"/>
      <c r="D32" s="6"/>
      <c r="E32" s="28"/>
      <c r="F32" s="10" t="s">
        <v>5</v>
      </c>
      <c r="G32" s="33"/>
      <c r="H32" s="30"/>
      <c r="I32" s="102"/>
      <c r="J32" s="107"/>
      <c r="K32" s="28"/>
      <c r="L32" s="5"/>
      <c r="M32" s="5"/>
      <c r="N32" s="10" t="s">
        <v>6</v>
      </c>
      <c r="O32" s="5"/>
      <c r="P32" s="33"/>
      <c r="Q32" s="7"/>
      <c r="R32" s="30"/>
      <c r="S32" s="33"/>
      <c r="T32" s="28"/>
      <c r="U32" s="34" t="s">
        <v>8</v>
      </c>
      <c r="V32" s="5"/>
      <c r="W32" s="33"/>
      <c r="X32" s="30"/>
      <c r="Y32" s="5"/>
      <c r="Z32" s="5"/>
      <c r="AA32" s="35"/>
      <c r="AB32" s="9" t="s">
        <v>13</v>
      </c>
      <c r="AC32" s="33"/>
      <c r="AD32" s="7"/>
      <c r="AE32" s="97"/>
      <c r="AF32" s="98"/>
      <c r="AG32" s="90"/>
      <c r="AH32" s="91"/>
      <c r="AI32" s="4"/>
      <c r="AK32" s="4"/>
    </row>
    <row r="33" spans="1:34" ht="58.5" x14ac:dyDescent="0.25">
      <c r="A33" s="15" t="s">
        <v>17</v>
      </c>
      <c r="B33" s="6" t="s">
        <v>0</v>
      </c>
      <c r="C33" s="6" t="s">
        <v>3</v>
      </c>
      <c r="D33" s="6" t="s">
        <v>1</v>
      </c>
      <c r="E33" s="6" t="s">
        <v>2</v>
      </c>
      <c r="F33" s="8" t="s">
        <v>3</v>
      </c>
      <c r="G33" s="14" t="s">
        <v>4</v>
      </c>
      <c r="H33" s="164">
        <v>0.15</v>
      </c>
      <c r="I33" s="6" t="s">
        <v>0</v>
      </c>
      <c r="J33" s="6" t="s">
        <v>3</v>
      </c>
      <c r="K33" s="6" t="s">
        <v>2</v>
      </c>
      <c r="L33" s="6" t="s">
        <v>3</v>
      </c>
      <c r="M33" s="6" t="s">
        <v>1</v>
      </c>
      <c r="N33" s="14" t="s">
        <v>4</v>
      </c>
      <c r="O33" s="165">
        <v>0.25</v>
      </c>
      <c r="P33" s="6" t="s">
        <v>0</v>
      </c>
      <c r="Q33" s="6" t="s">
        <v>3</v>
      </c>
      <c r="R33" s="6" t="s">
        <v>1</v>
      </c>
      <c r="S33" s="6" t="s">
        <v>7</v>
      </c>
      <c r="T33" s="6" t="s">
        <v>3</v>
      </c>
      <c r="U33" s="14" t="s">
        <v>4</v>
      </c>
      <c r="V33" s="165">
        <v>0.3</v>
      </c>
      <c r="W33" s="6" t="s">
        <v>9</v>
      </c>
      <c r="X33" s="6" t="s">
        <v>10</v>
      </c>
      <c r="Y33" s="6" t="s">
        <v>11</v>
      </c>
      <c r="Z33" s="6" t="s">
        <v>12</v>
      </c>
      <c r="AA33" s="14" t="s">
        <v>4</v>
      </c>
      <c r="AB33" s="166">
        <v>0.3</v>
      </c>
      <c r="AC33" s="20" t="s">
        <v>14</v>
      </c>
      <c r="AD33" s="66" t="s">
        <v>15</v>
      </c>
      <c r="AE33" s="6" t="s">
        <v>16</v>
      </c>
      <c r="AF33" s="98"/>
      <c r="AG33" s="68"/>
      <c r="AH33" s="68"/>
    </row>
    <row r="34" spans="1:34" x14ac:dyDescent="0.25">
      <c r="A34" s="124" t="s">
        <v>40</v>
      </c>
      <c r="B34" s="46">
        <v>27</v>
      </c>
      <c r="C34" s="46">
        <f>SUM(B34/40)*(50)+(50)</f>
        <v>83.75</v>
      </c>
      <c r="D34" s="46">
        <v>85</v>
      </c>
      <c r="E34" s="46">
        <v>30</v>
      </c>
      <c r="F34" s="47">
        <v>100</v>
      </c>
      <c r="G34" s="50">
        <f>SUM(C34,D34,F34)/3</f>
        <v>89.583333333333329</v>
      </c>
      <c r="H34" s="65">
        <f>MAX(G34)*(15%)</f>
        <v>13.437499999999998</v>
      </c>
      <c r="I34" s="46">
        <v>27</v>
      </c>
      <c r="J34" s="46">
        <f t="shared" ref="J34:J40" si="14">SUM(I34/40)*(50)+(50)</f>
        <v>83.75</v>
      </c>
      <c r="K34" s="46">
        <v>30</v>
      </c>
      <c r="L34" s="46">
        <f>SUM(K34/30)*(50)+(50)</f>
        <v>100</v>
      </c>
      <c r="M34" s="46">
        <v>84</v>
      </c>
      <c r="N34" s="50">
        <f>SUM(J34,L34,M34)/3</f>
        <v>89.25</v>
      </c>
      <c r="O34" s="65">
        <f>MAX(N34)*(25%)</f>
        <v>22.3125</v>
      </c>
      <c r="P34" s="46">
        <v>28</v>
      </c>
      <c r="Q34" s="46">
        <f t="shared" ref="Q34:Q40" si="15">SUM(P34/30)*(50)+(50)</f>
        <v>96.666666666666657</v>
      </c>
      <c r="R34" s="46">
        <v>82</v>
      </c>
      <c r="S34" s="46">
        <v>24</v>
      </c>
      <c r="T34" s="46">
        <f t="shared" ref="T34:T40" si="16">SUM(S34/30)*(50)+(50)</f>
        <v>90</v>
      </c>
      <c r="U34" s="50">
        <f t="shared" ref="U34:U41" si="17">SUM(Q34,R34,T34)/3</f>
        <v>89.555555555555543</v>
      </c>
      <c r="V34" s="65">
        <f t="shared" ref="V34:V41" si="18">MAX(U34)*(30%)</f>
        <v>26.866666666666664</v>
      </c>
      <c r="W34" s="46">
        <v>81</v>
      </c>
      <c r="X34" s="46">
        <v>82</v>
      </c>
      <c r="Y34" s="46">
        <v>81</v>
      </c>
      <c r="Z34" s="46">
        <v>82</v>
      </c>
      <c r="AA34" s="50">
        <f>SUM(W34,X34,Y34,Z34)/4</f>
        <v>81.5</v>
      </c>
      <c r="AB34" s="65">
        <f>MAX(AA34)*(30%)</f>
        <v>24.45</v>
      </c>
      <c r="AC34" s="195">
        <f>SUM(H34,O34,V34,AB34)</f>
        <v>87.066666666666663</v>
      </c>
      <c r="AD34" s="136">
        <v>86</v>
      </c>
      <c r="AE34" s="87" t="s">
        <v>37</v>
      </c>
      <c r="AF34" s="89"/>
      <c r="AG34" s="90"/>
      <c r="AH34" s="68"/>
    </row>
    <row r="35" spans="1:34" x14ac:dyDescent="0.25">
      <c r="A35" s="124" t="s">
        <v>41</v>
      </c>
      <c r="B35" s="52">
        <v>23</v>
      </c>
      <c r="C35" s="46">
        <v>81</v>
      </c>
      <c r="D35" s="52">
        <v>78</v>
      </c>
      <c r="E35" s="52">
        <v>13</v>
      </c>
      <c r="F35" s="47">
        <v>83</v>
      </c>
      <c r="G35" s="50">
        <f t="shared" ref="G35:G48" si="19">SUM(C35,D35,F35)/3</f>
        <v>80.666666666666671</v>
      </c>
      <c r="H35" s="65">
        <f t="shared" ref="H35:H40" si="20">MAX(G35)*(15%)</f>
        <v>12.1</v>
      </c>
      <c r="I35" s="52">
        <v>23</v>
      </c>
      <c r="J35" s="46">
        <f t="shared" si="14"/>
        <v>78.75</v>
      </c>
      <c r="K35" s="52">
        <v>13</v>
      </c>
      <c r="L35" s="46">
        <f t="shared" ref="L35:L40" si="21">SUM(K35/30)*(50)+(50)</f>
        <v>71.666666666666671</v>
      </c>
      <c r="M35" s="52">
        <v>81</v>
      </c>
      <c r="N35" s="50">
        <f t="shared" ref="N35:N40" si="22">SUM(J35,L35,M35)/3</f>
        <v>77.1388888888889</v>
      </c>
      <c r="O35" s="65">
        <f>MAX(N35)*(25%)</f>
        <v>19.284722222222225</v>
      </c>
      <c r="P35" s="52">
        <v>23</v>
      </c>
      <c r="Q35" s="46">
        <f t="shared" si="15"/>
        <v>88.333333333333343</v>
      </c>
      <c r="R35" s="52">
        <v>81</v>
      </c>
      <c r="S35" s="52">
        <v>17</v>
      </c>
      <c r="T35" s="46">
        <f t="shared" si="16"/>
        <v>78.333333333333329</v>
      </c>
      <c r="U35" s="50">
        <f t="shared" si="17"/>
        <v>82.555555555555557</v>
      </c>
      <c r="V35" s="65">
        <f t="shared" si="18"/>
        <v>24.766666666666666</v>
      </c>
      <c r="W35" s="52">
        <v>81</v>
      </c>
      <c r="X35" s="52">
        <v>80</v>
      </c>
      <c r="Y35" s="52">
        <v>81</v>
      </c>
      <c r="Z35" s="52">
        <v>80</v>
      </c>
      <c r="AA35" s="50">
        <f t="shared" ref="AA35:AA40" si="23">SUM(W35,X35,Y35,Z35)/4</f>
        <v>80.5</v>
      </c>
      <c r="AB35" s="65">
        <f t="shared" ref="AB35:AB40" si="24">MAX(AA35)*(30%)</f>
        <v>24.15</v>
      </c>
      <c r="AC35" s="195">
        <f t="shared" ref="AC35:AC40" si="25">SUM(H35,O35,V35,AB35)</f>
        <v>80.30138888888888</v>
      </c>
      <c r="AD35" s="137">
        <v>80</v>
      </c>
      <c r="AE35" s="88" t="s">
        <v>34</v>
      </c>
      <c r="AF35" s="89"/>
      <c r="AG35" s="90"/>
      <c r="AH35" s="68"/>
    </row>
    <row r="36" spans="1:34" x14ac:dyDescent="0.25">
      <c r="A36" s="124" t="s">
        <v>42</v>
      </c>
      <c r="B36" s="46">
        <v>30</v>
      </c>
      <c r="C36" s="46">
        <f t="shared" ref="C36:C41" si="26">SUM(B36/40)*(50)+(50)</f>
        <v>87.5</v>
      </c>
      <c r="D36" s="46">
        <v>76</v>
      </c>
      <c r="E36" s="46">
        <v>20</v>
      </c>
      <c r="F36" s="47">
        <v>83</v>
      </c>
      <c r="G36" s="50">
        <f t="shared" si="19"/>
        <v>82.166666666666671</v>
      </c>
      <c r="H36" s="65">
        <f t="shared" si="20"/>
        <v>12.325000000000001</v>
      </c>
      <c r="I36" s="46">
        <v>30</v>
      </c>
      <c r="J36" s="46">
        <f t="shared" si="14"/>
        <v>87.5</v>
      </c>
      <c r="K36" s="46">
        <v>20</v>
      </c>
      <c r="L36" s="46">
        <f t="shared" si="21"/>
        <v>83.333333333333329</v>
      </c>
      <c r="M36" s="46">
        <v>76</v>
      </c>
      <c r="N36" s="50">
        <f t="shared" si="22"/>
        <v>82.277777777777771</v>
      </c>
      <c r="O36" s="65">
        <f>MAX(N36)*(25%)</f>
        <v>20.569444444444443</v>
      </c>
      <c r="P36" s="46">
        <v>16</v>
      </c>
      <c r="Q36" s="46">
        <f t="shared" si="15"/>
        <v>76.666666666666671</v>
      </c>
      <c r="R36" s="54">
        <v>75</v>
      </c>
      <c r="S36" s="46">
        <v>15</v>
      </c>
      <c r="T36" s="46">
        <f t="shared" si="16"/>
        <v>75</v>
      </c>
      <c r="U36" s="50">
        <f t="shared" si="17"/>
        <v>75.555555555555557</v>
      </c>
      <c r="V36" s="65">
        <f t="shared" si="18"/>
        <v>22.666666666666668</v>
      </c>
      <c r="W36" s="46">
        <v>81</v>
      </c>
      <c r="X36" s="46">
        <v>82</v>
      </c>
      <c r="Y36" s="46">
        <v>82</v>
      </c>
      <c r="Z36" s="46">
        <v>83</v>
      </c>
      <c r="AA36" s="50">
        <f t="shared" si="23"/>
        <v>82</v>
      </c>
      <c r="AB36" s="65">
        <f t="shared" si="24"/>
        <v>24.599999999999998</v>
      </c>
      <c r="AC36" s="195">
        <f t="shared" si="25"/>
        <v>80.161111111111111</v>
      </c>
      <c r="AD36" s="138">
        <v>80</v>
      </c>
      <c r="AE36" s="87" t="s">
        <v>34</v>
      </c>
      <c r="AF36" s="89"/>
      <c r="AG36" s="90"/>
      <c r="AH36" s="91"/>
    </row>
    <row r="37" spans="1:34" x14ac:dyDescent="0.25">
      <c r="A37" s="124" t="s">
        <v>81</v>
      </c>
      <c r="B37" s="52">
        <v>25</v>
      </c>
      <c r="C37" s="46">
        <f t="shared" si="26"/>
        <v>81.25</v>
      </c>
      <c r="D37" s="52">
        <v>82</v>
      </c>
      <c r="E37" s="52">
        <v>26</v>
      </c>
      <c r="F37" s="47">
        <f>SUM(E37/30)*(50)+(50)</f>
        <v>93.333333333333343</v>
      </c>
      <c r="G37" s="50">
        <f t="shared" si="19"/>
        <v>85.527777777777786</v>
      </c>
      <c r="H37" s="65">
        <f t="shared" si="20"/>
        <v>12.829166666666667</v>
      </c>
      <c r="I37" s="52">
        <v>26</v>
      </c>
      <c r="J37" s="46">
        <f t="shared" si="14"/>
        <v>82.5</v>
      </c>
      <c r="K37" s="52">
        <v>26</v>
      </c>
      <c r="L37" s="46">
        <f t="shared" si="21"/>
        <v>93.333333333333343</v>
      </c>
      <c r="M37" s="52">
        <v>82</v>
      </c>
      <c r="N37" s="50">
        <f t="shared" si="22"/>
        <v>85.944444444444457</v>
      </c>
      <c r="O37" s="65">
        <v>21</v>
      </c>
      <c r="P37" s="52">
        <v>21</v>
      </c>
      <c r="Q37" s="46">
        <f t="shared" si="15"/>
        <v>85</v>
      </c>
      <c r="R37" s="64">
        <v>80</v>
      </c>
      <c r="S37" s="52">
        <v>23</v>
      </c>
      <c r="T37" s="46">
        <f t="shared" si="16"/>
        <v>88.333333333333343</v>
      </c>
      <c r="U37" s="50">
        <f t="shared" si="17"/>
        <v>84.444444444444443</v>
      </c>
      <c r="V37" s="65">
        <f t="shared" si="18"/>
        <v>25.333333333333332</v>
      </c>
      <c r="W37" s="52">
        <v>82</v>
      </c>
      <c r="X37" s="52">
        <v>82</v>
      </c>
      <c r="Y37" s="52">
        <v>81</v>
      </c>
      <c r="Z37" s="52">
        <v>82</v>
      </c>
      <c r="AA37" s="50">
        <f t="shared" si="23"/>
        <v>81.75</v>
      </c>
      <c r="AB37" s="65">
        <f t="shared" si="24"/>
        <v>24.524999999999999</v>
      </c>
      <c r="AC37" s="195">
        <f t="shared" si="25"/>
        <v>83.6875</v>
      </c>
      <c r="AD37" s="137">
        <v>84</v>
      </c>
      <c r="AE37" s="88" t="s">
        <v>34</v>
      </c>
      <c r="AF37" s="89"/>
      <c r="AG37" s="90"/>
      <c r="AH37" s="68"/>
    </row>
    <row r="38" spans="1:34" x14ac:dyDescent="0.25">
      <c r="A38" s="124" t="s">
        <v>43</v>
      </c>
      <c r="B38" s="46">
        <v>31</v>
      </c>
      <c r="C38" s="46">
        <f t="shared" si="26"/>
        <v>88.75</v>
      </c>
      <c r="D38" s="46">
        <v>82</v>
      </c>
      <c r="E38" s="46">
        <v>21</v>
      </c>
      <c r="F38" s="47">
        <f>SUM(E38/30)*(50)+(50)</f>
        <v>85</v>
      </c>
      <c r="G38" s="50">
        <f t="shared" si="19"/>
        <v>85.25</v>
      </c>
      <c r="H38" s="65">
        <f t="shared" si="20"/>
        <v>12.7875</v>
      </c>
      <c r="I38" s="46">
        <v>31</v>
      </c>
      <c r="J38" s="46">
        <f t="shared" si="14"/>
        <v>88.75</v>
      </c>
      <c r="K38" s="46">
        <v>21</v>
      </c>
      <c r="L38" s="46">
        <f t="shared" si="21"/>
        <v>85</v>
      </c>
      <c r="M38" s="46">
        <v>82</v>
      </c>
      <c r="N38" s="50">
        <f t="shared" si="22"/>
        <v>85.25</v>
      </c>
      <c r="O38" s="65">
        <f>MAX(N38)*(25%)</f>
        <v>21.3125</v>
      </c>
      <c r="P38" s="46">
        <v>20</v>
      </c>
      <c r="Q38" s="46">
        <f t="shared" si="15"/>
        <v>83.333333333333329</v>
      </c>
      <c r="R38" s="46">
        <v>83</v>
      </c>
      <c r="S38" s="46">
        <v>20</v>
      </c>
      <c r="T38" s="46">
        <f t="shared" si="16"/>
        <v>83.333333333333329</v>
      </c>
      <c r="U38" s="50">
        <f t="shared" si="17"/>
        <v>83.222222222222214</v>
      </c>
      <c r="V38" s="65">
        <f t="shared" si="18"/>
        <v>24.966666666666665</v>
      </c>
      <c r="W38" s="46">
        <v>81</v>
      </c>
      <c r="X38" s="46">
        <v>82</v>
      </c>
      <c r="Y38" s="46">
        <v>82</v>
      </c>
      <c r="Z38" s="46">
        <v>83</v>
      </c>
      <c r="AA38" s="50">
        <f t="shared" si="23"/>
        <v>82</v>
      </c>
      <c r="AB38" s="65">
        <f t="shared" si="24"/>
        <v>24.599999999999998</v>
      </c>
      <c r="AC38" s="195">
        <f t="shared" si="25"/>
        <v>83.666666666666657</v>
      </c>
      <c r="AD38" s="138">
        <v>84</v>
      </c>
      <c r="AE38" s="87" t="s">
        <v>34</v>
      </c>
      <c r="AF38" s="89"/>
      <c r="AG38" s="90"/>
      <c r="AH38" s="68"/>
    </row>
    <row r="39" spans="1:34" x14ac:dyDescent="0.25">
      <c r="A39" s="124" t="s">
        <v>82</v>
      </c>
      <c r="B39" s="46">
        <v>25</v>
      </c>
      <c r="C39" s="46">
        <f t="shared" si="26"/>
        <v>81.25</v>
      </c>
      <c r="D39" s="46">
        <v>81</v>
      </c>
      <c r="E39" s="46">
        <v>27</v>
      </c>
      <c r="F39" s="47">
        <f>SUM(E39/30)*(50)+(50)</f>
        <v>95</v>
      </c>
      <c r="G39" s="50">
        <f t="shared" si="19"/>
        <v>85.75</v>
      </c>
      <c r="H39" s="65">
        <f t="shared" si="20"/>
        <v>12.862499999999999</v>
      </c>
      <c r="I39" s="46">
        <v>26</v>
      </c>
      <c r="J39" s="46">
        <f t="shared" si="14"/>
        <v>82.5</v>
      </c>
      <c r="K39" s="46">
        <v>27</v>
      </c>
      <c r="L39" s="46">
        <f t="shared" si="21"/>
        <v>95</v>
      </c>
      <c r="M39" s="46">
        <v>81</v>
      </c>
      <c r="N39" s="50">
        <f t="shared" si="22"/>
        <v>86.166666666666671</v>
      </c>
      <c r="O39" s="65">
        <f>MAX(N39)*(25%)</f>
        <v>21.541666666666668</v>
      </c>
      <c r="P39" s="46">
        <v>24</v>
      </c>
      <c r="Q39" s="46">
        <f t="shared" si="15"/>
        <v>90</v>
      </c>
      <c r="R39" s="46">
        <v>81</v>
      </c>
      <c r="S39" s="46">
        <v>21</v>
      </c>
      <c r="T39" s="46">
        <f t="shared" si="16"/>
        <v>85</v>
      </c>
      <c r="U39" s="50">
        <f t="shared" si="17"/>
        <v>85.333333333333329</v>
      </c>
      <c r="V39" s="65">
        <f t="shared" si="18"/>
        <v>25.599999999999998</v>
      </c>
      <c r="W39" s="46">
        <v>83</v>
      </c>
      <c r="X39" s="46">
        <v>82</v>
      </c>
      <c r="Y39" s="46">
        <v>83</v>
      </c>
      <c r="Z39" s="46">
        <v>83</v>
      </c>
      <c r="AA39" s="50">
        <f t="shared" si="23"/>
        <v>82.75</v>
      </c>
      <c r="AB39" s="65">
        <f t="shared" si="24"/>
        <v>24.824999999999999</v>
      </c>
      <c r="AC39" s="195">
        <f t="shared" si="25"/>
        <v>84.829166666666666</v>
      </c>
      <c r="AD39" s="138">
        <v>85</v>
      </c>
      <c r="AE39" s="87" t="s">
        <v>37</v>
      </c>
      <c r="AF39" s="89"/>
      <c r="AG39" s="93"/>
      <c r="AH39" s="68"/>
    </row>
    <row r="40" spans="1:34" x14ac:dyDescent="0.25">
      <c r="A40" s="124" t="s">
        <v>44</v>
      </c>
      <c r="B40" s="52">
        <v>30</v>
      </c>
      <c r="C40" s="46">
        <f t="shared" si="26"/>
        <v>87.5</v>
      </c>
      <c r="D40" s="52">
        <v>87</v>
      </c>
      <c r="E40" s="52">
        <v>24</v>
      </c>
      <c r="F40" s="47">
        <f>SUM(E40/30)*(50)+(50)</f>
        <v>90</v>
      </c>
      <c r="G40" s="50">
        <f t="shared" si="19"/>
        <v>88.166666666666671</v>
      </c>
      <c r="H40" s="65">
        <f t="shared" si="20"/>
        <v>13.225</v>
      </c>
      <c r="I40" s="52">
        <v>31</v>
      </c>
      <c r="J40" s="46">
        <f t="shared" si="14"/>
        <v>88.75</v>
      </c>
      <c r="K40" s="52">
        <v>24</v>
      </c>
      <c r="L40" s="46">
        <f t="shared" si="21"/>
        <v>90</v>
      </c>
      <c r="M40" s="52">
        <v>85</v>
      </c>
      <c r="N40" s="50">
        <f t="shared" si="22"/>
        <v>87.916666666666671</v>
      </c>
      <c r="O40" s="65">
        <f>MAX(N40)*(25%)</f>
        <v>21.979166666666668</v>
      </c>
      <c r="P40" s="52">
        <v>25</v>
      </c>
      <c r="Q40" s="46">
        <f t="shared" si="15"/>
        <v>91.666666666666671</v>
      </c>
      <c r="R40" s="52">
        <v>84</v>
      </c>
      <c r="S40" s="52">
        <v>21</v>
      </c>
      <c r="T40" s="46">
        <f t="shared" si="16"/>
        <v>85</v>
      </c>
      <c r="U40" s="50">
        <f t="shared" si="17"/>
        <v>86.8888888888889</v>
      </c>
      <c r="V40" s="65">
        <f t="shared" si="18"/>
        <v>26.06666666666667</v>
      </c>
      <c r="W40" s="52">
        <v>84</v>
      </c>
      <c r="X40" s="52">
        <v>85</v>
      </c>
      <c r="Y40" s="52">
        <v>85</v>
      </c>
      <c r="Z40" s="52">
        <v>86</v>
      </c>
      <c r="AA40" s="50">
        <f t="shared" si="23"/>
        <v>85</v>
      </c>
      <c r="AB40" s="65">
        <f t="shared" si="24"/>
        <v>25.5</v>
      </c>
      <c r="AC40" s="195">
        <f t="shared" si="25"/>
        <v>86.770833333333343</v>
      </c>
      <c r="AD40" s="137">
        <v>87</v>
      </c>
      <c r="AE40" s="88" t="s">
        <v>37</v>
      </c>
      <c r="AF40" s="89"/>
      <c r="AG40" s="90"/>
      <c r="AH40" s="68"/>
    </row>
    <row r="41" spans="1:34" x14ac:dyDescent="0.25">
      <c r="A41" s="124" t="s">
        <v>45</v>
      </c>
      <c r="B41" s="56">
        <v>29</v>
      </c>
      <c r="C41" s="46">
        <f t="shared" si="26"/>
        <v>86.25</v>
      </c>
      <c r="D41" s="52">
        <v>79</v>
      </c>
      <c r="E41" s="52">
        <v>20</v>
      </c>
      <c r="F41" s="53">
        <f>SUM(E41/30)*(50)+(50)</f>
        <v>83.333333333333329</v>
      </c>
      <c r="G41" s="50">
        <f t="shared" si="19"/>
        <v>82.8611111111111</v>
      </c>
      <c r="H41" s="65">
        <f>MAX(G41)*(15%)</f>
        <v>12.429166666666665</v>
      </c>
      <c r="I41" s="56">
        <v>29</v>
      </c>
      <c r="J41" s="46">
        <f>SUM(I41/40)*(50)+(50)</f>
        <v>86.25</v>
      </c>
      <c r="K41" s="52">
        <v>20</v>
      </c>
      <c r="L41" s="46">
        <f>SUM(K41/30)*(50)+(50)</f>
        <v>83.333333333333329</v>
      </c>
      <c r="M41" s="52">
        <v>79</v>
      </c>
      <c r="N41" s="50">
        <f>SUM(J41,L41,M41)/3</f>
        <v>82.8611111111111</v>
      </c>
      <c r="O41" s="65">
        <f>MAX(N41)*(25%)</f>
        <v>20.715277777777775</v>
      </c>
      <c r="P41" s="52">
        <v>18</v>
      </c>
      <c r="Q41" s="46">
        <f>SUM(P41/30)*(50)+(50)</f>
        <v>80</v>
      </c>
      <c r="R41" s="52">
        <v>78</v>
      </c>
      <c r="S41" s="52">
        <v>16</v>
      </c>
      <c r="T41" s="46">
        <f t="shared" ref="T41:T53" si="27">SUM(S41/30)*(50)+(50)</f>
        <v>76.666666666666671</v>
      </c>
      <c r="U41" s="50">
        <f t="shared" si="17"/>
        <v>78.222222222222229</v>
      </c>
      <c r="V41" s="65">
        <f t="shared" si="18"/>
        <v>23.466666666666669</v>
      </c>
      <c r="W41" s="52">
        <v>81</v>
      </c>
      <c r="X41" s="52">
        <v>82</v>
      </c>
      <c r="Y41" s="52">
        <v>82</v>
      </c>
      <c r="Z41" s="52">
        <v>83</v>
      </c>
      <c r="AA41" s="50">
        <f>SUM(W41,X41,Y41,Z41)/4</f>
        <v>82</v>
      </c>
      <c r="AB41" s="65">
        <f>MAX(AA41)*(30%)</f>
        <v>24.599999999999998</v>
      </c>
      <c r="AC41" s="195">
        <f>SUM(H41,O41,V41,AB41)</f>
        <v>81.211111111111109</v>
      </c>
      <c r="AD41" s="137">
        <v>81</v>
      </c>
      <c r="AE41" s="88" t="s">
        <v>34</v>
      </c>
      <c r="AF41" s="89"/>
      <c r="AG41" s="90"/>
      <c r="AH41" s="68"/>
    </row>
    <row r="42" spans="1:34" x14ac:dyDescent="0.25">
      <c r="A42" s="124" t="s">
        <v>46</v>
      </c>
      <c r="B42" s="46">
        <v>28</v>
      </c>
      <c r="C42" s="46">
        <f t="shared" ref="C42:C48" si="28">SUM(B42/40)*(50)+(50)</f>
        <v>85</v>
      </c>
      <c r="D42" s="46">
        <v>80</v>
      </c>
      <c r="E42" s="46">
        <v>22</v>
      </c>
      <c r="F42" s="47">
        <f t="shared" ref="F42:F48" si="29">SUM(E42/30)*(50)+(50)</f>
        <v>86.666666666666657</v>
      </c>
      <c r="G42" s="50">
        <f t="shared" si="19"/>
        <v>83.888888888888886</v>
      </c>
      <c r="H42" s="65">
        <f t="shared" ref="H42:H48" si="30">MAX(G42)*(15%)</f>
        <v>12.583333333333332</v>
      </c>
      <c r="I42" s="46">
        <v>29</v>
      </c>
      <c r="J42" s="46">
        <f t="shared" ref="J42:J48" si="31">SUM(I42/40)*(50)+(50)</f>
        <v>86.25</v>
      </c>
      <c r="K42" s="46">
        <v>22</v>
      </c>
      <c r="L42" s="46">
        <f t="shared" ref="L42:L48" si="32">SUM(K42/30)*(50)+(50)</f>
        <v>86.666666666666657</v>
      </c>
      <c r="M42" s="46">
        <v>79</v>
      </c>
      <c r="N42" s="50">
        <f t="shared" ref="N42:N48" si="33">SUM(J42,L42,M42)/3</f>
        <v>83.972222222222214</v>
      </c>
      <c r="O42" s="65">
        <f t="shared" ref="O42:O48" si="34">MAX(N42)*(25%)</f>
        <v>20.993055555555554</v>
      </c>
      <c r="P42" s="46">
        <v>23</v>
      </c>
      <c r="Q42" s="46">
        <f t="shared" ref="Q42:Q48" si="35">SUM(P42/30)*(50)+(50)</f>
        <v>88.333333333333343</v>
      </c>
      <c r="R42" s="46">
        <v>83</v>
      </c>
      <c r="S42" s="46">
        <v>16</v>
      </c>
      <c r="T42" s="46">
        <f t="shared" si="27"/>
        <v>76.666666666666671</v>
      </c>
      <c r="U42" s="50">
        <f t="shared" ref="U42:U48" si="36">SUM(Q42,R42,T42)/3</f>
        <v>82.666666666666671</v>
      </c>
      <c r="V42" s="65">
        <f t="shared" ref="V42:V48" si="37">MAX(U42)*(30%)</f>
        <v>24.8</v>
      </c>
      <c r="W42" s="46">
        <v>82</v>
      </c>
      <c r="X42" s="46">
        <v>82</v>
      </c>
      <c r="Y42" s="46">
        <v>81</v>
      </c>
      <c r="Z42" s="46">
        <v>82</v>
      </c>
      <c r="AA42" s="50">
        <f t="shared" ref="AA42:AA48" si="38">SUM(W42,X42,Y42,Z42)/4</f>
        <v>81.75</v>
      </c>
      <c r="AB42" s="65">
        <f t="shared" ref="AB42:AB48" si="39">MAX(AA42)*(30%)</f>
        <v>24.524999999999999</v>
      </c>
      <c r="AC42" s="195">
        <f t="shared" ref="AC42:AC48" si="40">SUM(H42,O42,V42,AB42)</f>
        <v>82.901388888888874</v>
      </c>
      <c r="AD42" s="138">
        <v>83</v>
      </c>
      <c r="AE42" s="87" t="s">
        <v>34</v>
      </c>
      <c r="AF42" s="89"/>
      <c r="AG42" s="90"/>
      <c r="AH42" s="68"/>
    </row>
    <row r="43" spans="1:34" x14ac:dyDescent="0.25">
      <c r="A43" s="124" t="s">
        <v>47</v>
      </c>
      <c r="B43" s="52">
        <v>28</v>
      </c>
      <c r="C43" s="46">
        <f t="shared" si="28"/>
        <v>85</v>
      </c>
      <c r="D43" s="52">
        <v>81</v>
      </c>
      <c r="E43" s="52">
        <v>28</v>
      </c>
      <c r="F43" s="47">
        <f t="shared" si="29"/>
        <v>96.666666666666657</v>
      </c>
      <c r="G43" s="50">
        <f t="shared" si="19"/>
        <v>87.555555555555543</v>
      </c>
      <c r="H43" s="65">
        <f t="shared" si="30"/>
        <v>13.133333333333331</v>
      </c>
      <c r="I43" s="52">
        <v>28</v>
      </c>
      <c r="J43" s="46">
        <f t="shared" si="31"/>
        <v>85</v>
      </c>
      <c r="K43" s="52">
        <v>28</v>
      </c>
      <c r="L43" s="46">
        <f t="shared" si="32"/>
        <v>96.666666666666657</v>
      </c>
      <c r="M43" s="52">
        <v>80</v>
      </c>
      <c r="N43" s="50">
        <f t="shared" si="33"/>
        <v>87.222222222222214</v>
      </c>
      <c r="O43" s="65">
        <f t="shared" si="34"/>
        <v>21.805555555555554</v>
      </c>
      <c r="P43" s="52">
        <v>23</v>
      </c>
      <c r="Q43" s="46">
        <f t="shared" si="35"/>
        <v>88.333333333333343</v>
      </c>
      <c r="R43" s="52">
        <v>82</v>
      </c>
      <c r="S43" s="52">
        <v>21</v>
      </c>
      <c r="T43" s="46">
        <f t="shared" si="27"/>
        <v>85</v>
      </c>
      <c r="U43" s="50">
        <f t="shared" si="36"/>
        <v>85.111111111111114</v>
      </c>
      <c r="V43" s="65">
        <f t="shared" si="37"/>
        <v>25.533333333333335</v>
      </c>
      <c r="W43" s="52">
        <v>82</v>
      </c>
      <c r="X43" s="52">
        <v>83</v>
      </c>
      <c r="Y43" s="52">
        <v>83</v>
      </c>
      <c r="Z43" s="52">
        <v>82</v>
      </c>
      <c r="AA43" s="50">
        <f t="shared" si="38"/>
        <v>82.5</v>
      </c>
      <c r="AB43" s="65">
        <f t="shared" si="39"/>
        <v>24.75</v>
      </c>
      <c r="AC43" s="195">
        <f t="shared" si="40"/>
        <v>85.222222222222214</v>
      </c>
      <c r="AD43" s="137">
        <v>85</v>
      </c>
      <c r="AE43" s="88" t="s">
        <v>37</v>
      </c>
      <c r="AF43" s="89"/>
      <c r="AG43" s="90"/>
      <c r="AH43" s="68"/>
    </row>
    <row r="44" spans="1:34" x14ac:dyDescent="0.25">
      <c r="A44" s="124" t="s">
        <v>48</v>
      </c>
      <c r="B44" s="46">
        <v>24</v>
      </c>
      <c r="C44" s="46">
        <f t="shared" si="28"/>
        <v>80</v>
      </c>
      <c r="D44" s="46">
        <v>76</v>
      </c>
      <c r="E44" s="46">
        <v>28</v>
      </c>
      <c r="F44" s="47">
        <f t="shared" si="29"/>
        <v>96.666666666666657</v>
      </c>
      <c r="G44" s="50">
        <f t="shared" si="19"/>
        <v>84.222222222222214</v>
      </c>
      <c r="H44" s="65">
        <f t="shared" si="30"/>
        <v>12.633333333333331</v>
      </c>
      <c r="I44" s="46">
        <v>31</v>
      </c>
      <c r="J44" s="46">
        <f t="shared" si="31"/>
        <v>88.75</v>
      </c>
      <c r="K44" s="46">
        <v>28</v>
      </c>
      <c r="L44" s="46">
        <f t="shared" si="32"/>
        <v>96.666666666666657</v>
      </c>
      <c r="M44" s="46">
        <v>76</v>
      </c>
      <c r="N44" s="50">
        <f t="shared" si="33"/>
        <v>87.138888888888872</v>
      </c>
      <c r="O44" s="65">
        <f t="shared" si="34"/>
        <v>21.784722222222218</v>
      </c>
      <c r="P44" s="46">
        <v>16</v>
      </c>
      <c r="Q44" s="46">
        <f t="shared" si="35"/>
        <v>76.666666666666671</v>
      </c>
      <c r="R44" s="46">
        <v>75</v>
      </c>
      <c r="S44" s="67">
        <v>15</v>
      </c>
      <c r="T44" s="46">
        <f t="shared" si="27"/>
        <v>75</v>
      </c>
      <c r="U44" s="50">
        <f t="shared" si="36"/>
        <v>75.555555555555557</v>
      </c>
      <c r="V44" s="65">
        <f t="shared" si="37"/>
        <v>22.666666666666668</v>
      </c>
      <c r="W44" s="46">
        <v>78</v>
      </c>
      <c r="X44" s="46">
        <v>79</v>
      </c>
      <c r="Y44" s="46">
        <v>78</v>
      </c>
      <c r="Z44" s="46">
        <v>76</v>
      </c>
      <c r="AA44" s="50">
        <f t="shared" si="38"/>
        <v>77.75</v>
      </c>
      <c r="AB44" s="65">
        <f t="shared" si="39"/>
        <v>23.324999999999999</v>
      </c>
      <c r="AC44" s="195">
        <f t="shared" si="40"/>
        <v>80.409722222222214</v>
      </c>
      <c r="AD44" s="138">
        <v>80</v>
      </c>
      <c r="AE44" s="87" t="s">
        <v>34</v>
      </c>
      <c r="AF44" s="89"/>
      <c r="AG44" s="90"/>
      <c r="AH44" s="68"/>
    </row>
    <row r="45" spans="1:34" x14ac:dyDescent="0.25">
      <c r="A45" s="124" t="s">
        <v>50</v>
      </c>
      <c r="B45" s="52">
        <v>26</v>
      </c>
      <c r="C45" s="46">
        <f t="shared" si="28"/>
        <v>82.5</v>
      </c>
      <c r="D45" s="52">
        <v>81</v>
      </c>
      <c r="E45" s="52">
        <v>26</v>
      </c>
      <c r="F45" s="47">
        <f t="shared" si="29"/>
        <v>93.333333333333343</v>
      </c>
      <c r="G45" s="50">
        <f t="shared" si="19"/>
        <v>85.611111111111128</v>
      </c>
      <c r="H45" s="65">
        <f t="shared" si="30"/>
        <v>12.841666666666669</v>
      </c>
      <c r="I45" s="52">
        <v>28</v>
      </c>
      <c r="J45" s="46">
        <f t="shared" si="31"/>
        <v>85</v>
      </c>
      <c r="K45" s="46">
        <v>26</v>
      </c>
      <c r="L45" s="46">
        <f>SUM(K45/30)*(50)+(50)</f>
        <v>93.333333333333343</v>
      </c>
      <c r="M45" s="52">
        <v>81</v>
      </c>
      <c r="N45" s="50">
        <f t="shared" si="33"/>
        <v>86.444444444444457</v>
      </c>
      <c r="O45" s="65">
        <f t="shared" si="34"/>
        <v>21.611111111111114</v>
      </c>
      <c r="P45" s="52">
        <v>20</v>
      </c>
      <c r="Q45" s="46">
        <f t="shared" si="35"/>
        <v>83.333333333333329</v>
      </c>
      <c r="R45" s="52">
        <v>80</v>
      </c>
      <c r="S45" s="52">
        <v>15</v>
      </c>
      <c r="T45" s="46">
        <f t="shared" si="27"/>
        <v>75</v>
      </c>
      <c r="U45" s="50">
        <f t="shared" si="36"/>
        <v>79.444444444444443</v>
      </c>
      <c r="V45" s="65">
        <f t="shared" si="37"/>
        <v>23.833333333333332</v>
      </c>
      <c r="W45" s="52">
        <v>81</v>
      </c>
      <c r="X45" s="52">
        <v>82</v>
      </c>
      <c r="Y45" s="52">
        <v>80</v>
      </c>
      <c r="Z45" s="52">
        <v>82</v>
      </c>
      <c r="AA45" s="50">
        <f t="shared" si="38"/>
        <v>81.25</v>
      </c>
      <c r="AB45" s="65">
        <f t="shared" si="39"/>
        <v>24.375</v>
      </c>
      <c r="AC45" s="195">
        <f t="shared" si="40"/>
        <v>82.661111111111111</v>
      </c>
      <c r="AD45" s="137">
        <v>83</v>
      </c>
      <c r="AE45" s="88" t="s">
        <v>34</v>
      </c>
      <c r="AF45" s="89"/>
      <c r="AG45" s="90"/>
      <c r="AH45" s="68"/>
    </row>
    <row r="46" spans="1:34" x14ac:dyDescent="0.25">
      <c r="A46" s="124" t="s">
        <v>49</v>
      </c>
      <c r="B46" s="46">
        <v>24</v>
      </c>
      <c r="C46" s="46">
        <f t="shared" si="28"/>
        <v>80</v>
      </c>
      <c r="D46" s="46">
        <v>82</v>
      </c>
      <c r="E46" s="46">
        <v>24</v>
      </c>
      <c r="F46" s="47">
        <f t="shared" si="29"/>
        <v>90</v>
      </c>
      <c r="G46" s="50">
        <f t="shared" si="19"/>
        <v>84</v>
      </c>
      <c r="H46" s="65">
        <f t="shared" si="30"/>
        <v>12.6</v>
      </c>
      <c r="I46" s="46">
        <v>35</v>
      </c>
      <c r="J46" s="46">
        <f t="shared" si="31"/>
        <v>93.75</v>
      </c>
      <c r="K46" s="46">
        <v>24</v>
      </c>
      <c r="L46" s="46">
        <f t="shared" si="32"/>
        <v>90</v>
      </c>
      <c r="M46" s="46">
        <v>83</v>
      </c>
      <c r="N46" s="50">
        <f t="shared" si="33"/>
        <v>88.916666666666671</v>
      </c>
      <c r="O46" s="65">
        <f t="shared" si="34"/>
        <v>22.229166666666668</v>
      </c>
      <c r="P46" s="46">
        <v>25</v>
      </c>
      <c r="Q46" s="46">
        <f t="shared" si="35"/>
        <v>91.666666666666671</v>
      </c>
      <c r="R46" s="46">
        <v>83</v>
      </c>
      <c r="S46" s="46">
        <v>19</v>
      </c>
      <c r="T46" s="46">
        <f t="shared" si="27"/>
        <v>81.666666666666657</v>
      </c>
      <c r="U46" s="50">
        <f t="shared" si="36"/>
        <v>85.444444444444457</v>
      </c>
      <c r="V46" s="65">
        <f t="shared" si="37"/>
        <v>25.633333333333336</v>
      </c>
      <c r="W46" s="46">
        <v>82</v>
      </c>
      <c r="X46" s="46">
        <v>83</v>
      </c>
      <c r="Y46" s="46">
        <v>83</v>
      </c>
      <c r="Z46" s="46">
        <v>82</v>
      </c>
      <c r="AA46" s="50">
        <f t="shared" si="38"/>
        <v>82.5</v>
      </c>
      <c r="AB46" s="65">
        <f t="shared" si="39"/>
        <v>24.75</v>
      </c>
      <c r="AC46" s="195">
        <f t="shared" si="40"/>
        <v>85.212500000000006</v>
      </c>
      <c r="AD46" s="138">
        <v>85</v>
      </c>
      <c r="AE46" s="87" t="s">
        <v>37</v>
      </c>
      <c r="AF46" s="89"/>
      <c r="AG46" s="90"/>
      <c r="AH46" s="68"/>
    </row>
    <row r="47" spans="1:34" x14ac:dyDescent="0.25">
      <c r="A47" s="124" t="s">
        <v>51</v>
      </c>
      <c r="B47" s="52">
        <v>27</v>
      </c>
      <c r="C47" s="46">
        <f t="shared" si="28"/>
        <v>83.75</v>
      </c>
      <c r="D47" s="52">
        <v>83</v>
      </c>
      <c r="E47" s="52">
        <v>23</v>
      </c>
      <c r="F47" s="47">
        <f t="shared" si="29"/>
        <v>88.333333333333343</v>
      </c>
      <c r="G47" s="50">
        <f t="shared" si="19"/>
        <v>85.027777777777786</v>
      </c>
      <c r="H47" s="65">
        <f t="shared" si="30"/>
        <v>12.754166666666668</v>
      </c>
      <c r="I47" s="52">
        <v>33</v>
      </c>
      <c r="J47" s="46">
        <f t="shared" si="31"/>
        <v>91.25</v>
      </c>
      <c r="K47" s="52">
        <v>23</v>
      </c>
      <c r="L47" s="46">
        <f t="shared" si="32"/>
        <v>88.333333333333343</v>
      </c>
      <c r="M47" s="52">
        <v>83</v>
      </c>
      <c r="N47" s="50">
        <f t="shared" si="33"/>
        <v>87.527777777777786</v>
      </c>
      <c r="O47" s="65">
        <f t="shared" si="34"/>
        <v>21.881944444444446</v>
      </c>
      <c r="P47" s="52">
        <v>24</v>
      </c>
      <c r="Q47" s="46">
        <f t="shared" si="35"/>
        <v>90</v>
      </c>
      <c r="R47" s="52">
        <v>83</v>
      </c>
      <c r="S47" s="52">
        <v>17</v>
      </c>
      <c r="T47" s="46">
        <f t="shared" si="27"/>
        <v>78.333333333333329</v>
      </c>
      <c r="U47" s="50">
        <f t="shared" si="36"/>
        <v>83.777777777777771</v>
      </c>
      <c r="V47" s="65">
        <f t="shared" si="37"/>
        <v>25.133333333333329</v>
      </c>
      <c r="W47" s="52">
        <v>81</v>
      </c>
      <c r="X47" s="52">
        <v>82</v>
      </c>
      <c r="Y47" s="52">
        <v>82</v>
      </c>
      <c r="Z47" s="52">
        <v>83</v>
      </c>
      <c r="AA47" s="50">
        <f t="shared" si="38"/>
        <v>82</v>
      </c>
      <c r="AB47" s="65">
        <f t="shared" si="39"/>
        <v>24.599999999999998</v>
      </c>
      <c r="AC47" s="195">
        <f t="shared" si="40"/>
        <v>84.36944444444444</v>
      </c>
      <c r="AD47" s="137">
        <v>84</v>
      </c>
      <c r="AE47" s="88" t="s">
        <v>34</v>
      </c>
      <c r="AF47" s="89"/>
      <c r="AG47" s="90"/>
      <c r="AH47" s="68"/>
    </row>
    <row r="48" spans="1:34" x14ac:dyDescent="0.25">
      <c r="A48" s="124" t="s">
        <v>52</v>
      </c>
      <c r="B48" s="46">
        <v>25</v>
      </c>
      <c r="C48" s="46">
        <f t="shared" si="28"/>
        <v>81.25</v>
      </c>
      <c r="D48" s="46">
        <v>81</v>
      </c>
      <c r="E48" s="46">
        <v>19</v>
      </c>
      <c r="F48" s="47">
        <f t="shared" si="29"/>
        <v>81.666666666666657</v>
      </c>
      <c r="G48" s="50">
        <f t="shared" si="19"/>
        <v>81.305555555555557</v>
      </c>
      <c r="H48" s="65">
        <f t="shared" si="30"/>
        <v>12.195833333333333</v>
      </c>
      <c r="I48" s="46">
        <v>24</v>
      </c>
      <c r="J48" s="46">
        <f t="shared" si="31"/>
        <v>80</v>
      </c>
      <c r="K48" s="46">
        <v>19</v>
      </c>
      <c r="L48" s="46">
        <f t="shared" si="32"/>
        <v>81.666666666666657</v>
      </c>
      <c r="M48" s="46">
        <v>81</v>
      </c>
      <c r="N48" s="50">
        <f t="shared" si="33"/>
        <v>80.888888888888886</v>
      </c>
      <c r="O48" s="65">
        <f t="shared" si="34"/>
        <v>20.222222222222221</v>
      </c>
      <c r="P48" s="46">
        <v>23</v>
      </c>
      <c r="Q48" s="46">
        <f t="shared" si="35"/>
        <v>88.333333333333343</v>
      </c>
      <c r="R48" s="46">
        <v>80</v>
      </c>
      <c r="S48" s="46">
        <v>18</v>
      </c>
      <c r="T48" s="46">
        <f t="shared" si="27"/>
        <v>80</v>
      </c>
      <c r="U48" s="50">
        <f t="shared" si="36"/>
        <v>82.777777777777786</v>
      </c>
      <c r="V48" s="65">
        <f t="shared" si="37"/>
        <v>24.833333333333336</v>
      </c>
      <c r="W48" s="46">
        <v>77</v>
      </c>
      <c r="X48" s="46">
        <v>76</v>
      </c>
      <c r="Y48" s="46">
        <v>78</v>
      </c>
      <c r="Z48" s="46">
        <v>78</v>
      </c>
      <c r="AA48" s="50">
        <f t="shared" si="38"/>
        <v>77.25</v>
      </c>
      <c r="AB48" s="65">
        <f t="shared" si="39"/>
        <v>23.175000000000001</v>
      </c>
      <c r="AC48" s="195">
        <f t="shared" si="40"/>
        <v>80.426388888888894</v>
      </c>
      <c r="AD48" s="138">
        <v>80</v>
      </c>
      <c r="AE48" s="87" t="s">
        <v>34</v>
      </c>
      <c r="AF48" s="89"/>
      <c r="AG48" s="90"/>
      <c r="AH48" s="68"/>
    </row>
    <row r="49" spans="1:37" x14ac:dyDescent="0.25">
      <c r="A49" s="124" t="s">
        <v>53</v>
      </c>
      <c r="B49" s="57">
        <v>28</v>
      </c>
      <c r="C49" s="46">
        <f>SUM(B49/40)*(50)+(50)</f>
        <v>85</v>
      </c>
      <c r="D49" s="46">
        <v>80</v>
      </c>
      <c r="E49" s="46">
        <v>22</v>
      </c>
      <c r="F49" s="47">
        <f>SUM(E49/30)*(50)+(50)</f>
        <v>86.666666666666657</v>
      </c>
      <c r="G49" s="50">
        <f>SUM(C49,D49,F49)/3</f>
        <v>83.888888888888886</v>
      </c>
      <c r="H49" s="65">
        <f>MAX(G49)*(15%)</f>
        <v>12.583333333333332</v>
      </c>
      <c r="I49" s="57">
        <v>26</v>
      </c>
      <c r="J49" s="46">
        <f>SUM(I49/40)*(50)+(50)</f>
        <v>82.5</v>
      </c>
      <c r="K49" s="46">
        <v>22</v>
      </c>
      <c r="L49" s="46">
        <f>SUM(K49/30)*(50)+(50)</f>
        <v>86.666666666666657</v>
      </c>
      <c r="M49" s="46">
        <v>81</v>
      </c>
      <c r="N49" s="50">
        <f>SUM(J49,L49,M49)/3</f>
        <v>83.388888888888886</v>
      </c>
      <c r="O49" s="65">
        <f>MAX(N49)*(25%)</f>
        <v>20.847222222222221</v>
      </c>
      <c r="P49" s="46">
        <v>23</v>
      </c>
      <c r="Q49" s="46">
        <f>SUM(P49/30)*(50)+(50)</f>
        <v>88.333333333333343</v>
      </c>
      <c r="R49" s="46">
        <v>82</v>
      </c>
      <c r="S49" s="46">
        <v>23</v>
      </c>
      <c r="T49" s="46">
        <f t="shared" si="27"/>
        <v>88.333333333333343</v>
      </c>
      <c r="U49" s="50">
        <f>SUM(Q49,R49,T49)/3</f>
        <v>86.222222222222229</v>
      </c>
      <c r="V49" s="65">
        <f>MAX(U49)*(30%)</f>
        <v>25.866666666666667</v>
      </c>
      <c r="W49" s="46">
        <v>80</v>
      </c>
      <c r="X49" s="46">
        <v>81</v>
      </c>
      <c r="Y49" s="46">
        <v>81</v>
      </c>
      <c r="Z49" s="46">
        <v>82</v>
      </c>
      <c r="AA49" s="50">
        <f>SUM(W49,X49,Y49,Z49)/4</f>
        <v>81</v>
      </c>
      <c r="AB49" s="65">
        <f>MAX(AA49)*(30%)</f>
        <v>24.3</v>
      </c>
      <c r="AC49" s="195">
        <f>SUM(H49,O49,V49,AB49)</f>
        <v>83.597222222222229</v>
      </c>
      <c r="AD49" s="138">
        <v>83</v>
      </c>
      <c r="AE49" s="87" t="s">
        <v>34</v>
      </c>
      <c r="AF49" s="89"/>
      <c r="AG49" s="90"/>
      <c r="AH49" s="68"/>
    </row>
    <row r="50" spans="1:37" x14ac:dyDescent="0.25">
      <c r="A50" s="124" t="s">
        <v>54</v>
      </c>
      <c r="B50" s="56">
        <v>32</v>
      </c>
      <c r="C50" s="46">
        <f>SUM(B50/40)*(50)+(50)</f>
        <v>90</v>
      </c>
      <c r="D50" s="52">
        <v>81</v>
      </c>
      <c r="E50" s="52">
        <v>22</v>
      </c>
      <c r="F50" s="47">
        <f>SUM(E50/30)*(50)+(50)</f>
        <v>86.666666666666657</v>
      </c>
      <c r="G50" s="50">
        <f>SUM(C50,D50,F50)/3</f>
        <v>85.888888888888872</v>
      </c>
      <c r="H50" s="65">
        <f>MAX(G50)*(15%)</f>
        <v>12.883333333333331</v>
      </c>
      <c r="I50" s="56">
        <v>29</v>
      </c>
      <c r="J50" s="46">
        <f>SUM(I50/40)*(50)+(50)</f>
        <v>86.25</v>
      </c>
      <c r="K50" s="52">
        <v>22</v>
      </c>
      <c r="L50" s="46">
        <f>SUM(K50/30)*(50)+(50)</f>
        <v>86.666666666666657</v>
      </c>
      <c r="M50" s="52">
        <v>81</v>
      </c>
      <c r="N50" s="50">
        <f>SUM(J50,L50,M50)/3</f>
        <v>84.638888888888886</v>
      </c>
      <c r="O50" s="65">
        <f>MAX(N50)*(25%)</f>
        <v>21.159722222222221</v>
      </c>
      <c r="P50" s="52">
        <v>18</v>
      </c>
      <c r="Q50" s="46">
        <f>SUM(P50/30)*(50)+(50)</f>
        <v>80</v>
      </c>
      <c r="R50" s="52">
        <v>81</v>
      </c>
      <c r="S50" s="52">
        <v>18</v>
      </c>
      <c r="T50" s="46">
        <f t="shared" si="27"/>
        <v>80</v>
      </c>
      <c r="U50" s="50">
        <f>SUM(Q50,R50,T50)/3</f>
        <v>80.333333333333329</v>
      </c>
      <c r="V50" s="65">
        <f>MAX(U50)*(30%)</f>
        <v>24.099999999999998</v>
      </c>
      <c r="W50" s="52">
        <v>81</v>
      </c>
      <c r="X50" s="52">
        <v>82</v>
      </c>
      <c r="Y50" s="52">
        <v>82</v>
      </c>
      <c r="Z50" s="52">
        <v>81</v>
      </c>
      <c r="AA50" s="50">
        <f>SUM(W50,X50,Y50,Z50)/4</f>
        <v>81.5</v>
      </c>
      <c r="AB50" s="65">
        <f>MAX(AA50)*(30%)</f>
        <v>24.45</v>
      </c>
      <c r="AC50" s="195">
        <f>SUM(H50,O50,V50,AB50)</f>
        <v>82.593055555555551</v>
      </c>
      <c r="AD50" s="137">
        <v>83</v>
      </c>
      <c r="AE50" s="88" t="s">
        <v>34</v>
      </c>
      <c r="AF50" s="89"/>
      <c r="AG50" s="90"/>
      <c r="AH50" s="68"/>
    </row>
    <row r="51" spans="1:37" x14ac:dyDescent="0.25">
      <c r="A51" s="124" t="s">
        <v>57</v>
      </c>
      <c r="B51" s="52">
        <v>27</v>
      </c>
      <c r="C51" s="46">
        <f>SUM(B51/40)*(50)+(50)</f>
        <v>83.75</v>
      </c>
      <c r="D51" s="52">
        <v>81</v>
      </c>
      <c r="E51" s="46">
        <v>18</v>
      </c>
      <c r="F51" s="47">
        <f>SUM(E51/30)*(50)+(50)</f>
        <v>80</v>
      </c>
      <c r="G51" s="50">
        <f>SUM(C51,D51,F51)/3</f>
        <v>81.583333333333329</v>
      </c>
      <c r="H51" s="65">
        <f>MAX(G51)*(15%)</f>
        <v>12.237499999999999</v>
      </c>
      <c r="I51" s="56">
        <v>29</v>
      </c>
      <c r="J51" s="46">
        <f>SUM(I51/40)*(50)+(50)</f>
        <v>86.25</v>
      </c>
      <c r="K51" s="46">
        <v>18</v>
      </c>
      <c r="L51" s="46">
        <f>SUM(K51/30)*(50)+(50)</f>
        <v>80</v>
      </c>
      <c r="M51" s="52">
        <v>81</v>
      </c>
      <c r="N51" s="50">
        <f>SUM(J51,L51,M51)/3</f>
        <v>82.416666666666671</v>
      </c>
      <c r="O51" s="65">
        <f>MAX(N51)*(25%)</f>
        <v>20.604166666666668</v>
      </c>
      <c r="P51" s="52">
        <v>21</v>
      </c>
      <c r="Q51" s="46">
        <f>SUM(P51/30)*(50)+(50)</f>
        <v>85</v>
      </c>
      <c r="R51" s="52">
        <v>81</v>
      </c>
      <c r="S51" s="52">
        <v>18</v>
      </c>
      <c r="T51" s="46">
        <f t="shared" si="27"/>
        <v>80</v>
      </c>
      <c r="U51" s="50">
        <f>SUM(Q51,R51,T51)/3</f>
        <v>82</v>
      </c>
      <c r="V51" s="65">
        <f>MAX(U51)*(30%)</f>
        <v>24.599999999999998</v>
      </c>
      <c r="W51" s="52">
        <v>79</v>
      </c>
      <c r="X51" s="52">
        <v>79</v>
      </c>
      <c r="Y51" s="52">
        <v>80</v>
      </c>
      <c r="Z51" s="52">
        <v>78</v>
      </c>
      <c r="AA51" s="50">
        <f>SUM(W51,X51,Y51,Z51)/4</f>
        <v>79</v>
      </c>
      <c r="AB51" s="65">
        <f>MAX(AA51)*(30%)</f>
        <v>23.7</v>
      </c>
      <c r="AC51" s="195">
        <f>SUM(H51,O51,V51,AB51)</f>
        <v>81.141666666666666</v>
      </c>
      <c r="AD51" s="137">
        <v>81</v>
      </c>
      <c r="AE51" s="87" t="s">
        <v>34</v>
      </c>
      <c r="AF51" s="89"/>
      <c r="AG51" s="90"/>
      <c r="AH51" s="68"/>
    </row>
    <row r="52" spans="1:37" x14ac:dyDescent="0.25">
      <c r="A52" s="124" t="s">
        <v>55</v>
      </c>
      <c r="B52" s="52">
        <v>23</v>
      </c>
      <c r="C52" s="46">
        <f>SUM(B52/40)*(50)+(50)</f>
        <v>78.75</v>
      </c>
      <c r="D52" s="46">
        <v>80</v>
      </c>
      <c r="E52" s="52">
        <v>23</v>
      </c>
      <c r="F52" s="46">
        <f>SUM(E52/30)*(50)+(50)</f>
        <v>88.333333333333343</v>
      </c>
      <c r="G52" s="50">
        <f>SUM(C52,D52,F52)/3</f>
        <v>82.361111111111114</v>
      </c>
      <c r="H52" s="65">
        <f>MAX(G52)*(15%)</f>
        <v>12.354166666666666</v>
      </c>
      <c r="I52" s="52">
        <v>23</v>
      </c>
      <c r="J52" s="46">
        <f>SUM(I52/40)*(50)+(50)</f>
        <v>78.75</v>
      </c>
      <c r="K52" s="52">
        <v>23</v>
      </c>
      <c r="L52" s="46">
        <f>SUM(K52/30)*(50)+(50)</f>
        <v>88.333333333333343</v>
      </c>
      <c r="M52" s="46">
        <v>80</v>
      </c>
      <c r="N52" s="52">
        <v>23</v>
      </c>
      <c r="O52" s="65">
        <v>21</v>
      </c>
      <c r="P52" s="52">
        <v>21</v>
      </c>
      <c r="Q52" s="46">
        <f>SUM(P52/30)*(50)+(50)</f>
        <v>85</v>
      </c>
      <c r="R52" s="52">
        <v>78</v>
      </c>
      <c r="S52" s="52">
        <v>17</v>
      </c>
      <c r="T52" s="46">
        <f t="shared" si="27"/>
        <v>78.333333333333329</v>
      </c>
      <c r="U52" s="50">
        <f>SUM(Q52,R52,T52)/3</f>
        <v>80.444444444444443</v>
      </c>
      <c r="V52" s="65">
        <f>MAX(U52)*(30%)</f>
        <v>24.133333333333333</v>
      </c>
      <c r="W52" s="52">
        <v>78</v>
      </c>
      <c r="X52" s="52">
        <v>78</v>
      </c>
      <c r="Y52" s="52">
        <v>77</v>
      </c>
      <c r="Z52" s="52">
        <v>77</v>
      </c>
      <c r="AA52" s="50">
        <f>SUM(W52,X52,Y52,Z52)/4</f>
        <v>77.5</v>
      </c>
      <c r="AB52" s="65">
        <f>MAX(AA52)*(30%)</f>
        <v>23.25</v>
      </c>
      <c r="AC52" s="195">
        <f>SUM(H52,O52,V52,AB52)</f>
        <v>80.737499999999997</v>
      </c>
      <c r="AD52" s="146">
        <v>82</v>
      </c>
      <c r="AE52" s="87" t="s">
        <v>34</v>
      </c>
      <c r="AF52" s="89"/>
      <c r="AG52" s="90"/>
      <c r="AH52" s="68"/>
    </row>
    <row r="53" spans="1:37" x14ac:dyDescent="0.25">
      <c r="A53" s="124" t="s">
        <v>56</v>
      </c>
      <c r="B53" s="56">
        <v>24</v>
      </c>
      <c r="C53" s="46">
        <f>SUM(B53/40)*(50)+(50)</f>
        <v>80</v>
      </c>
      <c r="D53" s="52">
        <v>81</v>
      </c>
      <c r="E53" s="52">
        <v>27</v>
      </c>
      <c r="F53" s="46">
        <f>SUM(E53/30)*(50)+(50)</f>
        <v>95</v>
      </c>
      <c r="G53" s="50">
        <f>SUM(C53,D53,F53)/3</f>
        <v>85.333333333333329</v>
      </c>
      <c r="H53" s="65">
        <f>MAX(G53)*(15%)</f>
        <v>12.799999999999999</v>
      </c>
      <c r="I53" s="56">
        <v>24</v>
      </c>
      <c r="J53" s="46">
        <f>SUM(I53/40)*(50)+(50)</f>
        <v>80</v>
      </c>
      <c r="K53" s="52">
        <v>27</v>
      </c>
      <c r="L53" s="46">
        <f>SUM(K53/30)*(50)+(50)</f>
        <v>95</v>
      </c>
      <c r="M53" s="52">
        <v>81</v>
      </c>
      <c r="N53" s="52">
        <v>27</v>
      </c>
      <c r="O53" s="65">
        <v>20</v>
      </c>
      <c r="P53" s="52">
        <v>19</v>
      </c>
      <c r="Q53" s="46">
        <f>SUM(P53/30)*(50)+(50)</f>
        <v>81.666666666666657</v>
      </c>
      <c r="R53" s="52">
        <v>77</v>
      </c>
      <c r="S53" s="52">
        <v>18</v>
      </c>
      <c r="T53" s="46">
        <f t="shared" si="27"/>
        <v>80</v>
      </c>
      <c r="U53" s="50">
        <f>SUM(Q53,R53,T53)/3</f>
        <v>79.555555555555557</v>
      </c>
      <c r="V53" s="65">
        <f>MAX(U53)*(30%)</f>
        <v>23.866666666666667</v>
      </c>
      <c r="W53" s="52">
        <v>79</v>
      </c>
      <c r="X53" s="52">
        <v>77</v>
      </c>
      <c r="Y53" s="52">
        <v>76</v>
      </c>
      <c r="Z53" s="52">
        <v>78</v>
      </c>
      <c r="AA53" s="50">
        <f>SUM(W53,X53,Y53,Z53)/4</f>
        <v>77.5</v>
      </c>
      <c r="AB53" s="65">
        <f>MAX(AA53)*(30%)</f>
        <v>23.25</v>
      </c>
      <c r="AC53" s="195">
        <f>SUM(H53,O53,V53,AB53)</f>
        <v>79.916666666666657</v>
      </c>
      <c r="AD53" s="146">
        <v>81</v>
      </c>
      <c r="AE53" s="88" t="s">
        <v>34</v>
      </c>
      <c r="AF53" s="89"/>
      <c r="AG53" s="90"/>
      <c r="AH53" s="68"/>
    </row>
    <row r="54" spans="1:37" x14ac:dyDescent="0.25">
      <c r="A54" s="124" t="s">
        <v>99</v>
      </c>
      <c r="B54" s="57"/>
      <c r="C54" s="46"/>
      <c r="D54" s="46"/>
      <c r="E54" s="46"/>
      <c r="F54" s="47"/>
      <c r="G54" s="48"/>
      <c r="H54" s="49"/>
      <c r="I54" s="46"/>
      <c r="J54" s="46"/>
      <c r="K54" s="46"/>
      <c r="L54" s="46"/>
      <c r="M54" s="46"/>
      <c r="N54" s="48"/>
      <c r="O54" s="49"/>
      <c r="P54" s="46"/>
      <c r="Q54" s="46"/>
      <c r="R54" s="46"/>
      <c r="S54" s="46"/>
      <c r="T54" s="46"/>
      <c r="U54" s="48"/>
      <c r="V54" s="49"/>
      <c r="W54" s="46"/>
      <c r="X54" s="46"/>
      <c r="Y54" s="46"/>
      <c r="Z54" s="46"/>
      <c r="AA54" s="50"/>
      <c r="AB54" s="49"/>
      <c r="AC54" s="51"/>
      <c r="AD54" s="45"/>
      <c r="AE54" s="87"/>
      <c r="AF54" s="89"/>
      <c r="AG54" s="90"/>
      <c r="AH54" s="68"/>
    </row>
    <row r="55" spans="1:37" x14ac:dyDescent="0.25">
      <c r="A55" s="124" t="s">
        <v>100</v>
      </c>
      <c r="B55" s="57"/>
      <c r="C55" s="46"/>
      <c r="D55" s="46"/>
      <c r="E55" s="46"/>
      <c r="F55" s="47"/>
      <c r="G55" s="48"/>
      <c r="H55" s="49"/>
      <c r="I55" s="46"/>
      <c r="J55" s="46"/>
      <c r="K55" s="46"/>
      <c r="L55" s="46"/>
      <c r="M55" s="46"/>
      <c r="N55" s="48"/>
      <c r="O55" s="49"/>
      <c r="P55" s="46"/>
      <c r="Q55" s="46"/>
      <c r="R55" s="46"/>
      <c r="S55" s="46"/>
      <c r="T55" s="46"/>
      <c r="U55" s="48"/>
      <c r="V55" s="49"/>
      <c r="W55" s="46"/>
      <c r="X55" s="46"/>
      <c r="Y55" s="46"/>
      <c r="Z55" s="46"/>
      <c r="AA55" s="50"/>
      <c r="AB55" s="49"/>
      <c r="AC55" s="51"/>
      <c r="AD55" s="45"/>
      <c r="AE55" s="87"/>
      <c r="AF55" s="94"/>
      <c r="AG55" s="90"/>
      <c r="AH55" s="68"/>
    </row>
    <row r="56" spans="1:37" x14ac:dyDescent="0.25">
      <c r="A56" s="55"/>
      <c r="B56" s="57"/>
      <c r="C56" s="46"/>
      <c r="D56" s="46"/>
      <c r="E56" s="46"/>
      <c r="F56" s="47"/>
      <c r="G56" s="48"/>
      <c r="H56" s="49"/>
      <c r="I56" s="46"/>
      <c r="J56" s="46"/>
      <c r="K56" s="46"/>
      <c r="L56" s="46"/>
      <c r="M56" s="46"/>
      <c r="N56" s="48"/>
      <c r="O56" s="49"/>
      <c r="P56" s="46"/>
      <c r="Q56" s="46"/>
      <c r="R56" s="46"/>
      <c r="S56" s="60"/>
      <c r="T56" s="60"/>
      <c r="U56" s="48"/>
      <c r="V56" s="49"/>
      <c r="W56" s="46"/>
      <c r="X56" s="46"/>
      <c r="Y56" s="46"/>
      <c r="Z56" s="46"/>
      <c r="AA56" s="50"/>
      <c r="AB56" s="49"/>
      <c r="AC56" s="51"/>
      <c r="AD56" s="45"/>
      <c r="AE56" s="87"/>
      <c r="AF56" s="89"/>
      <c r="AG56" s="90"/>
      <c r="AH56" s="68"/>
    </row>
    <row r="57" spans="1:37" x14ac:dyDescent="0.25">
      <c r="A57" s="53"/>
      <c r="B57" s="29"/>
      <c r="C57" s="29"/>
      <c r="D57" s="29"/>
      <c r="E57" s="29"/>
      <c r="F57" s="29"/>
      <c r="G57" s="28"/>
      <c r="H57" s="28"/>
      <c r="I57" s="28"/>
      <c r="J57" s="28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68"/>
      <c r="AF57" s="68"/>
      <c r="AG57" s="68"/>
      <c r="AH57" s="68"/>
    </row>
    <row r="58" spans="1:37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4"/>
      <c r="P58" s="32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68"/>
      <c r="AF58" s="68"/>
      <c r="AG58" s="68"/>
      <c r="AH58" s="68"/>
    </row>
    <row r="59" spans="1:37" x14ac:dyDescent="0.25">
      <c r="A59" s="207"/>
      <c r="B59" s="207"/>
      <c r="C59" s="207"/>
      <c r="D59" s="207"/>
      <c r="E59" s="207"/>
      <c r="F59" s="28"/>
      <c r="G59" s="28"/>
      <c r="H59" s="28"/>
      <c r="I59" s="28"/>
      <c r="J59" s="167"/>
      <c r="K59" s="168"/>
      <c r="L59" s="168"/>
      <c r="M59" s="168"/>
      <c r="N59" s="141" t="s">
        <v>88</v>
      </c>
      <c r="O59" s="141"/>
      <c r="P59" s="141"/>
      <c r="Q59" s="141"/>
      <c r="R59" s="141"/>
      <c r="S59" s="141"/>
      <c r="T59" s="139"/>
      <c r="U59" s="32"/>
      <c r="V59" s="32"/>
      <c r="W59" s="28"/>
      <c r="X59" s="28"/>
      <c r="Y59" s="28"/>
      <c r="Z59" s="28"/>
      <c r="AA59" s="28"/>
      <c r="AB59" s="28"/>
      <c r="AC59" s="28"/>
      <c r="AD59" s="28"/>
      <c r="AE59" s="208"/>
      <c r="AF59" s="208"/>
      <c r="AG59" s="208"/>
      <c r="AH59" s="208"/>
      <c r="AK59" s="4"/>
    </row>
    <row r="60" spans="1:37" x14ac:dyDescent="0.25">
      <c r="A60" s="31"/>
      <c r="B60" s="29"/>
      <c r="C60" s="29"/>
      <c r="D60" s="28"/>
      <c r="E60" s="28"/>
      <c r="F60" s="28"/>
      <c r="G60" s="28"/>
      <c r="H60" s="28"/>
      <c r="I60" s="28"/>
      <c r="J60" s="28"/>
      <c r="K60" s="28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28"/>
      <c r="X60" s="28"/>
      <c r="Y60" s="28"/>
      <c r="Z60" s="28"/>
      <c r="AA60" s="28"/>
      <c r="AB60" s="28"/>
      <c r="AC60" s="28"/>
      <c r="AD60" s="28"/>
      <c r="AE60" s="68"/>
      <c r="AF60" s="68"/>
      <c r="AG60" s="91"/>
      <c r="AH60" s="68"/>
    </row>
    <row r="61" spans="1:37" ht="66.75" x14ac:dyDescent="0.25">
      <c r="A61" s="26" t="s">
        <v>36</v>
      </c>
      <c r="B61" s="23"/>
      <c r="C61" s="11"/>
      <c r="D61" s="6"/>
      <c r="E61" s="28"/>
      <c r="F61" s="10" t="s">
        <v>5</v>
      </c>
      <c r="G61" s="33"/>
      <c r="H61" s="30"/>
      <c r="I61" s="102"/>
      <c r="J61" s="46"/>
      <c r="K61" s="28"/>
      <c r="L61" s="5"/>
      <c r="M61" s="5"/>
      <c r="N61" s="10" t="s">
        <v>6</v>
      </c>
      <c r="O61" s="5"/>
      <c r="P61" s="33"/>
      <c r="Q61" s="7"/>
      <c r="R61" s="30"/>
      <c r="S61" s="33"/>
      <c r="T61" s="6"/>
      <c r="U61" s="34" t="s">
        <v>8</v>
      </c>
      <c r="V61" s="5"/>
      <c r="W61" s="33"/>
      <c r="X61" s="30"/>
      <c r="Y61" s="5"/>
      <c r="Z61" s="5"/>
      <c r="AA61" s="35"/>
      <c r="AB61" s="9" t="s">
        <v>13</v>
      </c>
      <c r="AC61" s="33"/>
      <c r="AD61" s="7"/>
      <c r="AE61" s="97"/>
      <c r="AF61" s="98"/>
      <c r="AG61" s="90"/>
      <c r="AH61" s="91"/>
    </row>
    <row r="62" spans="1:37" ht="58.5" x14ac:dyDescent="0.25">
      <c r="A62" s="15" t="s">
        <v>17</v>
      </c>
      <c r="B62" s="6" t="s">
        <v>0</v>
      </c>
      <c r="C62" s="6" t="s">
        <v>3</v>
      </c>
      <c r="D62" s="6" t="s">
        <v>1</v>
      </c>
      <c r="E62" s="6" t="s">
        <v>2</v>
      </c>
      <c r="F62" s="8" t="s">
        <v>3</v>
      </c>
      <c r="G62" s="14" t="s">
        <v>4</v>
      </c>
      <c r="H62" s="164">
        <v>0.15</v>
      </c>
      <c r="I62" s="6" t="s">
        <v>0</v>
      </c>
      <c r="J62" s="6" t="s">
        <v>3</v>
      </c>
      <c r="K62" s="6" t="s">
        <v>2</v>
      </c>
      <c r="L62" s="6" t="s">
        <v>3</v>
      </c>
      <c r="M62" s="6" t="s">
        <v>1</v>
      </c>
      <c r="N62" s="14" t="s">
        <v>4</v>
      </c>
      <c r="O62" s="165">
        <v>0.25</v>
      </c>
      <c r="P62" s="6" t="s">
        <v>0</v>
      </c>
      <c r="Q62" s="6" t="s">
        <v>3</v>
      </c>
      <c r="R62" s="6" t="s">
        <v>1</v>
      </c>
      <c r="S62" s="6" t="s">
        <v>7</v>
      </c>
      <c r="T62" s="6" t="s">
        <v>3</v>
      </c>
      <c r="U62" s="14" t="s">
        <v>4</v>
      </c>
      <c r="V62" s="165">
        <v>0.3</v>
      </c>
      <c r="W62" s="6" t="s">
        <v>9</v>
      </c>
      <c r="X62" s="6" t="s">
        <v>10</v>
      </c>
      <c r="Y62" s="6" t="s">
        <v>11</v>
      </c>
      <c r="Z62" s="6" t="s">
        <v>12</v>
      </c>
      <c r="AA62" s="14" t="s">
        <v>4</v>
      </c>
      <c r="AB62" s="166">
        <v>0.3</v>
      </c>
      <c r="AC62" s="20" t="s">
        <v>14</v>
      </c>
      <c r="AD62" s="66" t="s">
        <v>15</v>
      </c>
      <c r="AE62" s="99" t="s">
        <v>16</v>
      </c>
      <c r="AF62" s="98"/>
      <c r="AG62" s="68"/>
      <c r="AH62" s="68"/>
    </row>
    <row r="63" spans="1:37" x14ac:dyDescent="0.25">
      <c r="A63" s="124" t="s">
        <v>40</v>
      </c>
      <c r="B63" s="46">
        <v>28</v>
      </c>
      <c r="C63" s="46">
        <f t="shared" ref="C63:C77" si="41">SUM(B63/40)*(50)+(50)</f>
        <v>85</v>
      </c>
      <c r="D63" s="46">
        <v>84</v>
      </c>
      <c r="E63" s="46">
        <v>19</v>
      </c>
      <c r="F63" s="46">
        <f t="shared" ref="F63:F68" si="42">SUM(E63/30)*(50)+(50)</f>
        <v>81.666666666666657</v>
      </c>
      <c r="G63" s="50">
        <f>SUM(C63,D63,F63)/3</f>
        <v>83.555555555555557</v>
      </c>
      <c r="H63" s="65">
        <f>MAX(G63)*(15%)</f>
        <v>12.533333333333333</v>
      </c>
      <c r="I63" s="46">
        <v>28</v>
      </c>
      <c r="J63" s="46">
        <f t="shared" ref="J63:J69" si="43">SUM(I63/40)*(50)+(50)</f>
        <v>85</v>
      </c>
      <c r="K63" s="46">
        <v>19</v>
      </c>
      <c r="L63" s="46">
        <f t="shared" ref="L63:L68" si="44">SUM(K63/30)*(50)+(50)</f>
        <v>81.666666666666657</v>
      </c>
      <c r="M63" s="46">
        <v>84</v>
      </c>
      <c r="N63" s="50">
        <f>SUM(J63,L63,M63)/3</f>
        <v>83.555555555555557</v>
      </c>
      <c r="O63" s="65">
        <f>MAX(N63)*(25%)</f>
        <v>20.888888888888889</v>
      </c>
      <c r="P63" s="46">
        <v>25</v>
      </c>
      <c r="Q63" s="46">
        <f t="shared" ref="Q63:Q69" si="45">SUM(P63/40)*(50)+(50)</f>
        <v>81.25</v>
      </c>
      <c r="R63" s="46">
        <v>80</v>
      </c>
      <c r="S63" s="46">
        <v>16</v>
      </c>
      <c r="T63" s="46">
        <f t="shared" ref="T63:T69" si="46">SUM(S63/30)*(50)+(50)</f>
        <v>76.666666666666671</v>
      </c>
      <c r="U63" s="50">
        <f t="shared" ref="U63:U70" si="47">SUM(Q63,R63,T63)/3</f>
        <v>79.305555555555557</v>
      </c>
      <c r="V63" s="65">
        <f>MAX(U63)*(30%)</f>
        <v>23.791666666666668</v>
      </c>
      <c r="W63" s="46">
        <v>83</v>
      </c>
      <c r="X63" s="46">
        <v>84</v>
      </c>
      <c r="Y63" s="46">
        <v>83</v>
      </c>
      <c r="Z63" s="46">
        <v>85</v>
      </c>
      <c r="AA63" s="50">
        <f>SUM(W63,X63,Y63,Z63)/4</f>
        <v>83.75</v>
      </c>
      <c r="AB63" s="65">
        <f>MAX(AA63)*(30%)</f>
        <v>25.125</v>
      </c>
      <c r="AC63" s="195">
        <f>SUM(H63,O63,V63,AB63)</f>
        <v>82.338888888888889</v>
      </c>
      <c r="AD63" s="136">
        <v>82</v>
      </c>
      <c r="AE63" s="87" t="s">
        <v>34</v>
      </c>
      <c r="AF63" s="89"/>
      <c r="AG63" s="90"/>
      <c r="AH63" s="110"/>
      <c r="AI63" s="4"/>
    </row>
    <row r="64" spans="1:37" x14ac:dyDescent="0.25">
      <c r="A64" s="124" t="s">
        <v>41</v>
      </c>
      <c r="B64" s="52">
        <v>25</v>
      </c>
      <c r="C64" s="46">
        <f t="shared" si="41"/>
        <v>81.25</v>
      </c>
      <c r="D64" s="52">
        <v>79</v>
      </c>
      <c r="E64" s="52">
        <v>19</v>
      </c>
      <c r="F64" s="46">
        <f t="shared" si="42"/>
        <v>81.666666666666657</v>
      </c>
      <c r="G64" s="50">
        <f t="shared" ref="G64:G77" si="48">SUM(C64,D64,F64)/3</f>
        <v>80.638888888888886</v>
      </c>
      <c r="H64" s="65">
        <f t="shared" ref="H64:H77" si="49">MAX(G64)*(15%)</f>
        <v>12.095833333333333</v>
      </c>
      <c r="I64" s="52">
        <v>25</v>
      </c>
      <c r="J64" s="46">
        <f t="shared" si="43"/>
        <v>81.25</v>
      </c>
      <c r="K64" s="52">
        <v>19</v>
      </c>
      <c r="L64" s="46">
        <f t="shared" si="44"/>
        <v>81.666666666666657</v>
      </c>
      <c r="M64" s="52">
        <v>81</v>
      </c>
      <c r="N64" s="50">
        <f t="shared" ref="N64:N77" si="50">SUM(J64,L64,M64)/3</f>
        <v>81.305555555555557</v>
      </c>
      <c r="O64" s="65">
        <f t="shared" ref="O64:O77" si="51">MAX(N64)*(25%)</f>
        <v>20.326388888888889</v>
      </c>
      <c r="P64" s="52">
        <v>19</v>
      </c>
      <c r="Q64" s="46">
        <f t="shared" si="45"/>
        <v>73.75</v>
      </c>
      <c r="R64" s="52">
        <v>75</v>
      </c>
      <c r="S64" s="52">
        <v>15</v>
      </c>
      <c r="T64" s="46">
        <f t="shared" si="46"/>
        <v>75</v>
      </c>
      <c r="U64" s="50">
        <f t="shared" si="47"/>
        <v>74.583333333333329</v>
      </c>
      <c r="V64" s="65">
        <f t="shared" ref="V64:V77" si="52">MAX(U64)*(30%)</f>
        <v>22.374999999999996</v>
      </c>
      <c r="W64" s="52">
        <v>79</v>
      </c>
      <c r="X64" s="52">
        <v>78</v>
      </c>
      <c r="Y64" s="52">
        <v>77</v>
      </c>
      <c r="Z64" s="52">
        <v>77</v>
      </c>
      <c r="AA64" s="50">
        <f t="shared" ref="AA64:AA77" si="53">SUM(W64,X64,Y64,Z64)/4</f>
        <v>77.75</v>
      </c>
      <c r="AB64" s="65">
        <f t="shared" ref="AB64:AB77" si="54">MAX(AA64)*(30%)</f>
        <v>23.324999999999999</v>
      </c>
      <c r="AC64" s="195">
        <f t="shared" ref="AC64:AC77" si="55">SUM(H64,O64,V64,AB64)</f>
        <v>78.12222222222222</v>
      </c>
      <c r="AD64" s="137">
        <v>78</v>
      </c>
      <c r="AE64" s="88" t="s">
        <v>32</v>
      </c>
      <c r="AF64" s="89"/>
      <c r="AG64" s="90"/>
      <c r="AH64" s="111"/>
    </row>
    <row r="65" spans="1:35" x14ac:dyDescent="0.25">
      <c r="A65" s="124" t="s">
        <v>42</v>
      </c>
      <c r="B65" s="46">
        <v>31</v>
      </c>
      <c r="C65" s="46">
        <f t="shared" si="41"/>
        <v>88.75</v>
      </c>
      <c r="D65" s="46">
        <v>76</v>
      </c>
      <c r="E65" s="46">
        <v>22</v>
      </c>
      <c r="F65" s="46">
        <f t="shared" si="42"/>
        <v>86.666666666666657</v>
      </c>
      <c r="G65" s="50">
        <f t="shared" si="48"/>
        <v>83.805555555555557</v>
      </c>
      <c r="H65" s="65">
        <f t="shared" si="49"/>
        <v>12.570833333333333</v>
      </c>
      <c r="I65" s="46">
        <v>31</v>
      </c>
      <c r="J65" s="46">
        <f t="shared" si="43"/>
        <v>88.75</v>
      </c>
      <c r="K65" s="46">
        <v>22</v>
      </c>
      <c r="L65" s="46">
        <f t="shared" si="44"/>
        <v>86.666666666666657</v>
      </c>
      <c r="M65" s="46">
        <v>75</v>
      </c>
      <c r="N65" s="50">
        <f t="shared" si="50"/>
        <v>83.472222222222214</v>
      </c>
      <c r="O65" s="65">
        <f t="shared" si="51"/>
        <v>20.868055555555554</v>
      </c>
      <c r="P65" s="46">
        <v>31</v>
      </c>
      <c r="Q65" s="46">
        <f t="shared" si="45"/>
        <v>88.75</v>
      </c>
      <c r="R65" s="54">
        <v>81</v>
      </c>
      <c r="S65" s="46">
        <v>17</v>
      </c>
      <c r="T65" s="46">
        <f t="shared" si="46"/>
        <v>78.333333333333329</v>
      </c>
      <c r="U65" s="50">
        <f t="shared" si="47"/>
        <v>82.694444444444443</v>
      </c>
      <c r="V65" s="65">
        <f>MAX(U65)*(30%)</f>
        <v>24.808333333333334</v>
      </c>
      <c r="W65" s="46">
        <v>81</v>
      </c>
      <c r="X65" s="46">
        <v>82</v>
      </c>
      <c r="Y65" s="46">
        <v>81</v>
      </c>
      <c r="Z65" s="46">
        <v>82</v>
      </c>
      <c r="AA65" s="50">
        <f t="shared" si="53"/>
        <v>81.5</v>
      </c>
      <c r="AB65" s="65">
        <f t="shared" si="54"/>
        <v>24.45</v>
      </c>
      <c r="AC65" s="195">
        <f t="shared" si="55"/>
        <v>82.697222222222223</v>
      </c>
      <c r="AD65" s="138">
        <v>83</v>
      </c>
      <c r="AE65" s="87" t="s">
        <v>34</v>
      </c>
      <c r="AF65" s="89"/>
      <c r="AG65" s="90"/>
      <c r="AH65" s="111"/>
    </row>
    <row r="66" spans="1:35" x14ac:dyDescent="0.25">
      <c r="A66" s="124" t="s">
        <v>81</v>
      </c>
      <c r="B66" s="52">
        <v>37</v>
      </c>
      <c r="C66" s="46">
        <f t="shared" si="41"/>
        <v>96.25</v>
      </c>
      <c r="D66" s="52">
        <v>83</v>
      </c>
      <c r="E66" s="52">
        <v>18</v>
      </c>
      <c r="F66" s="46">
        <f t="shared" si="42"/>
        <v>80</v>
      </c>
      <c r="G66" s="50">
        <f t="shared" si="48"/>
        <v>86.416666666666671</v>
      </c>
      <c r="H66" s="65">
        <f t="shared" si="49"/>
        <v>12.9625</v>
      </c>
      <c r="I66" s="52">
        <v>37</v>
      </c>
      <c r="J66" s="46">
        <f t="shared" si="43"/>
        <v>96.25</v>
      </c>
      <c r="K66" s="52">
        <v>18</v>
      </c>
      <c r="L66" s="46">
        <f t="shared" si="44"/>
        <v>80</v>
      </c>
      <c r="M66" s="52">
        <v>82</v>
      </c>
      <c r="N66" s="50">
        <f t="shared" si="50"/>
        <v>86.083333333333329</v>
      </c>
      <c r="O66" s="65">
        <f t="shared" si="51"/>
        <v>21.520833333333332</v>
      </c>
      <c r="P66" s="52">
        <v>23</v>
      </c>
      <c r="Q66" s="46">
        <f t="shared" si="45"/>
        <v>78.75</v>
      </c>
      <c r="R66" s="64">
        <v>75</v>
      </c>
      <c r="S66" s="52">
        <v>15</v>
      </c>
      <c r="T66" s="46">
        <f t="shared" si="46"/>
        <v>75</v>
      </c>
      <c r="U66" s="50">
        <f t="shared" si="47"/>
        <v>76.25</v>
      </c>
      <c r="V66" s="65">
        <f t="shared" si="52"/>
        <v>22.875</v>
      </c>
      <c r="W66" s="52">
        <v>77</v>
      </c>
      <c r="X66" s="52">
        <v>75</v>
      </c>
      <c r="Y66" s="52">
        <v>76</v>
      </c>
      <c r="Z66" s="52">
        <v>77</v>
      </c>
      <c r="AA66" s="50">
        <f t="shared" si="53"/>
        <v>76.25</v>
      </c>
      <c r="AB66" s="65">
        <f t="shared" si="54"/>
        <v>22.875</v>
      </c>
      <c r="AC66" s="195">
        <f t="shared" si="55"/>
        <v>80.233333333333334</v>
      </c>
      <c r="AD66" s="137">
        <v>80</v>
      </c>
      <c r="AE66" s="88" t="s">
        <v>34</v>
      </c>
      <c r="AF66" s="89"/>
      <c r="AG66" s="90"/>
      <c r="AH66" s="111"/>
    </row>
    <row r="67" spans="1:35" x14ac:dyDescent="0.25">
      <c r="A67" s="124" t="s">
        <v>43</v>
      </c>
      <c r="B67" s="46">
        <v>23</v>
      </c>
      <c r="C67" s="46">
        <f t="shared" si="41"/>
        <v>78.75</v>
      </c>
      <c r="D67" s="46">
        <v>82</v>
      </c>
      <c r="E67" s="46">
        <v>25</v>
      </c>
      <c r="F67" s="46">
        <f t="shared" si="42"/>
        <v>91.666666666666671</v>
      </c>
      <c r="G67" s="50">
        <f t="shared" si="48"/>
        <v>84.1388888888889</v>
      </c>
      <c r="H67" s="65">
        <f t="shared" si="49"/>
        <v>12.620833333333335</v>
      </c>
      <c r="I67" s="46">
        <v>23</v>
      </c>
      <c r="J67" s="46">
        <f t="shared" si="43"/>
        <v>78.75</v>
      </c>
      <c r="K67" s="46">
        <v>25</v>
      </c>
      <c r="L67" s="46">
        <f t="shared" si="44"/>
        <v>91.666666666666671</v>
      </c>
      <c r="M67" s="46">
        <v>83</v>
      </c>
      <c r="N67" s="50">
        <f t="shared" si="50"/>
        <v>84.472222222222229</v>
      </c>
      <c r="O67" s="65">
        <f t="shared" si="51"/>
        <v>21.118055555555557</v>
      </c>
      <c r="P67" s="46">
        <v>23</v>
      </c>
      <c r="Q67" s="46">
        <f t="shared" si="45"/>
        <v>78.75</v>
      </c>
      <c r="R67" s="46">
        <v>76</v>
      </c>
      <c r="S67" s="46">
        <v>16</v>
      </c>
      <c r="T67" s="46">
        <f t="shared" si="46"/>
        <v>76.666666666666671</v>
      </c>
      <c r="U67" s="50">
        <f t="shared" si="47"/>
        <v>77.1388888888889</v>
      </c>
      <c r="V67" s="65">
        <f t="shared" si="52"/>
        <v>23.141666666666669</v>
      </c>
      <c r="W67" s="46">
        <v>80</v>
      </c>
      <c r="X67" s="46">
        <v>80</v>
      </c>
      <c r="Y67" s="46">
        <v>80</v>
      </c>
      <c r="Z67" s="46">
        <v>81</v>
      </c>
      <c r="AA67" s="50">
        <f t="shared" si="53"/>
        <v>80.25</v>
      </c>
      <c r="AB67" s="65">
        <f t="shared" si="54"/>
        <v>24.074999999999999</v>
      </c>
      <c r="AC67" s="195">
        <f t="shared" si="55"/>
        <v>80.955555555555563</v>
      </c>
      <c r="AD67" s="138">
        <v>81</v>
      </c>
      <c r="AE67" s="87" t="s">
        <v>34</v>
      </c>
      <c r="AF67" s="89"/>
      <c r="AG67" s="90"/>
      <c r="AH67" s="111"/>
    </row>
    <row r="68" spans="1:35" x14ac:dyDescent="0.25">
      <c r="A68" s="124" t="s">
        <v>82</v>
      </c>
      <c r="B68" s="46">
        <v>23</v>
      </c>
      <c r="C68" s="46">
        <f t="shared" si="41"/>
        <v>78.75</v>
      </c>
      <c r="D68" s="46">
        <v>84</v>
      </c>
      <c r="E68" s="46">
        <v>29</v>
      </c>
      <c r="F68" s="46">
        <f t="shared" si="42"/>
        <v>98.333333333333343</v>
      </c>
      <c r="G68" s="50">
        <f t="shared" si="48"/>
        <v>87.027777777777786</v>
      </c>
      <c r="H68" s="65">
        <f t="shared" si="49"/>
        <v>13.054166666666667</v>
      </c>
      <c r="I68" s="46">
        <v>23</v>
      </c>
      <c r="J68" s="46">
        <f t="shared" si="43"/>
        <v>78.75</v>
      </c>
      <c r="K68" s="46">
        <v>29</v>
      </c>
      <c r="L68" s="46">
        <f t="shared" si="44"/>
        <v>98.333333333333343</v>
      </c>
      <c r="M68" s="46">
        <v>83</v>
      </c>
      <c r="N68" s="50">
        <f t="shared" si="50"/>
        <v>86.694444444444457</v>
      </c>
      <c r="O68" s="65">
        <f t="shared" si="51"/>
        <v>21.673611111111114</v>
      </c>
      <c r="P68" s="46">
        <v>23</v>
      </c>
      <c r="Q68" s="46">
        <f t="shared" si="45"/>
        <v>78.75</v>
      </c>
      <c r="R68" s="46">
        <v>80</v>
      </c>
      <c r="S68" s="46">
        <v>18</v>
      </c>
      <c r="T68" s="46">
        <f t="shared" si="46"/>
        <v>80</v>
      </c>
      <c r="U68" s="50">
        <f t="shared" si="47"/>
        <v>79.583333333333329</v>
      </c>
      <c r="V68" s="65">
        <f t="shared" si="52"/>
        <v>23.874999999999996</v>
      </c>
      <c r="W68" s="46">
        <v>80</v>
      </c>
      <c r="X68" s="46">
        <v>81</v>
      </c>
      <c r="Y68" s="46">
        <v>82</v>
      </c>
      <c r="Z68" s="46">
        <v>83</v>
      </c>
      <c r="AA68" s="50">
        <f t="shared" si="53"/>
        <v>81.5</v>
      </c>
      <c r="AB68" s="65">
        <f t="shared" si="54"/>
        <v>24.45</v>
      </c>
      <c r="AC68" s="195">
        <f t="shared" si="55"/>
        <v>83.052777777777777</v>
      </c>
      <c r="AD68" s="138">
        <v>83</v>
      </c>
      <c r="AE68" s="87" t="s">
        <v>34</v>
      </c>
      <c r="AF68" s="89"/>
      <c r="AG68" s="93"/>
      <c r="AH68" s="111"/>
    </row>
    <row r="69" spans="1:35" x14ac:dyDescent="0.25">
      <c r="A69" s="124" t="s">
        <v>44</v>
      </c>
      <c r="B69" s="52">
        <v>26</v>
      </c>
      <c r="C69" s="46">
        <f t="shared" si="41"/>
        <v>82.5</v>
      </c>
      <c r="D69" s="52">
        <v>85</v>
      </c>
      <c r="E69" s="52">
        <v>24</v>
      </c>
      <c r="F69" s="46">
        <f>SUM(E69/30)*(50)+(50)</f>
        <v>90</v>
      </c>
      <c r="G69" s="50">
        <f>SUM(C69,D69,F69)/3</f>
        <v>85.833333333333329</v>
      </c>
      <c r="H69" s="65">
        <f>MAX(G69)*(15%)</f>
        <v>12.874999999999998</v>
      </c>
      <c r="I69" s="52">
        <v>26</v>
      </c>
      <c r="J69" s="46">
        <f t="shared" si="43"/>
        <v>82.5</v>
      </c>
      <c r="K69" s="52">
        <v>24</v>
      </c>
      <c r="L69" s="46">
        <f>SUM(K69/30)*(50)+(50)</f>
        <v>90</v>
      </c>
      <c r="M69" s="52">
        <v>85</v>
      </c>
      <c r="N69" s="50">
        <f>SUM(J69,L69,M69)/3</f>
        <v>85.833333333333329</v>
      </c>
      <c r="O69" s="65">
        <f>MAX(N69)*(25%)</f>
        <v>21.458333333333332</v>
      </c>
      <c r="P69" s="52">
        <v>26</v>
      </c>
      <c r="Q69" s="46">
        <f t="shared" si="45"/>
        <v>82.5</v>
      </c>
      <c r="R69" s="52">
        <v>85</v>
      </c>
      <c r="S69" s="52">
        <v>15</v>
      </c>
      <c r="T69" s="46">
        <f t="shared" si="46"/>
        <v>75</v>
      </c>
      <c r="U69" s="50">
        <f t="shared" si="47"/>
        <v>80.833333333333329</v>
      </c>
      <c r="V69" s="65">
        <f>MAX(U69)*(30%)</f>
        <v>24.249999999999996</v>
      </c>
      <c r="W69" s="52">
        <v>78</v>
      </c>
      <c r="X69" s="52">
        <v>78</v>
      </c>
      <c r="Y69" s="52">
        <v>79</v>
      </c>
      <c r="Z69" s="52">
        <v>78</v>
      </c>
      <c r="AA69" s="50">
        <f>SUM(W69,X69,Y69,Z69)/4</f>
        <v>78.25</v>
      </c>
      <c r="AB69" s="65">
        <f>MAX(AA69)*(30%)</f>
        <v>23.474999999999998</v>
      </c>
      <c r="AC69" s="195">
        <f>SUM(H69,O69,V69,AB69)</f>
        <v>82.058333333333323</v>
      </c>
      <c r="AD69" s="137">
        <v>82</v>
      </c>
      <c r="AE69" s="88" t="s">
        <v>34</v>
      </c>
      <c r="AF69" s="89"/>
      <c r="AG69" s="90"/>
      <c r="AH69" s="111"/>
      <c r="AI69" s="4"/>
    </row>
    <row r="70" spans="1:35" x14ac:dyDescent="0.25">
      <c r="A70" s="124" t="s">
        <v>45</v>
      </c>
      <c r="B70" s="56">
        <v>21</v>
      </c>
      <c r="C70" s="46">
        <f>SUM(B70/40)*(50)+(50)</f>
        <v>76.25</v>
      </c>
      <c r="D70" s="52">
        <v>82</v>
      </c>
      <c r="E70" s="52">
        <v>23</v>
      </c>
      <c r="F70" s="46">
        <f>SUM(E70/30)*(50)+(50)</f>
        <v>88.333333333333343</v>
      </c>
      <c r="G70" s="50">
        <f>SUM(C70,D70,F70)/3</f>
        <v>82.194444444444443</v>
      </c>
      <c r="H70" s="65">
        <f>MAX(G70)*(15%)</f>
        <v>12.329166666666666</v>
      </c>
      <c r="I70" s="56">
        <v>21</v>
      </c>
      <c r="J70" s="46">
        <f>SUM(I70/40)*(50)+(50)</f>
        <v>76.25</v>
      </c>
      <c r="K70" s="52">
        <v>23</v>
      </c>
      <c r="L70" s="46">
        <f>SUM(K70/30)*(50)+(50)</f>
        <v>88.333333333333343</v>
      </c>
      <c r="M70" s="52">
        <v>82</v>
      </c>
      <c r="N70" s="50">
        <f>SUM(J70,L70,M70)/3</f>
        <v>82.194444444444443</v>
      </c>
      <c r="O70" s="65">
        <f>MAX(N70)*(25%)</f>
        <v>20.548611111111111</v>
      </c>
      <c r="P70" s="56">
        <v>21</v>
      </c>
      <c r="Q70" s="46">
        <f>SUM(P70/40)*(50)+(50)</f>
        <v>76.25</v>
      </c>
      <c r="R70" s="52">
        <v>82</v>
      </c>
      <c r="S70" s="52">
        <v>16</v>
      </c>
      <c r="T70" s="46">
        <f t="shared" ref="T70:T82" si="56">SUM(S70/30)*(50)+(50)</f>
        <v>76.666666666666671</v>
      </c>
      <c r="U70" s="50">
        <f t="shared" si="47"/>
        <v>78.305555555555557</v>
      </c>
      <c r="V70" s="65">
        <f>MAX(U70)*(30%)</f>
        <v>23.491666666666667</v>
      </c>
      <c r="W70" s="46">
        <v>78</v>
      </c>
      <c r="X70" s="46">
        <v>79</v>
      </c>
      <c r="Y70" s="46">
        <v>80</v>
      </c>
      <c r="Z70" s="46">
        <v>80</v>
      </c>
      <c r="AA70" s="50">
        <f>SUM(W70,X70,Y70,Z70)/4</f>
        <v>79.25</v>
      </c>
      <c r="AB70" s="65">
        <f>MAX(AA70)*(30%)</f>
        <v>23.774999999999999</v>
      </c>
      <c r="AC70" s="195">
        <f>SUM(H70,O70,V70,AB70)</f>
        <v>80.144444444444446</v>
      </c>
      <c r="AD70" s="137">
        <v>80</v>
      </c>
      <c r="AE70" s="88" t="s">
        <v>34</v>
      </c>
      <c r="AF70" s="89"/>
      <c r="AG70" s="90"/>
      <c r="AH70" s="111"/>
    </row>
    <row r="71" spans="1:35" x14ac:dyDescent="0.25">
      <c r="A71" s="124" t="s">
        <v>46</v>
      </c>
      <c r="B71" s="46">
        <v>25</v>
      </c>
      <c r="C71" s="46">
        <f t="shared" si="41"/>
        <v>81.25</v>
      </c>
      <c r="D71" s="46">
        <v>81</v>
      </c>
      <c r="E71" s="46">
        <v>18</v>
      </c>
      <c r="F71" s="46">
        <f t="shared" ref="F71:F76" si="57">SUM(E71/30)*(50)+(50)</f>
        <v>80</v>
      </c>
      <c r="G71" s="50">
        <f t="shared" si="48"/>
        <v>80.75</v>
      </c>
      <c r="H71" s="65">
        <f t="shared" si="49"/>
        <v>12.112499999999999</v>
      </c>
      <c r="I71" s="46">
        <v>25</v>
      </c>
      <c r="J71" s="46">
        <f t="shared" ref="J71:J77" si="58">SUM(I71/40)*(50)+(50)</f>
        <v>81.25</v>
      </c>
      <c r="K71" s="46">
        <v>18</v>
      </c>
      <c r="L71" s="46">
        <f t="shared" ref="L71:L80" si="59">SUM(K71/30)*(50)+(50)</f>
        <v>80</v>
      </c>
      <c r="M71" s="46">
        <v>82</v>
      </c>
      <c r="N71" s="50">
        <f t="shared" si="50"/>
        <v>81.083333333333329</v>
      </c>
      <c r="O71" s="65">
        <f t="shared" si="51"/>
        <v>20.270833333333332</v>
      </c>
      <c r="P71" s="46">
        <v>25</v>
      </c>
      <c r="Q71" s="46">
        <f t="shared" ref="Q71:Q77" si="60">SUM(P71/40)*(50)+(50)</f>
        <v>81.25</v>
      </c>
      <c r="R71" s="46">
        <v>82</v>
      </c>
      <c r="S71" s="46">
        <v>19</v>
      </c>
      <c r="T71" s="46">
        <f t="shared" si="56"/>
        <v>81.666666666666657</v>
      </c>
      <c r="U71" s="50">
        <f t="shared" ref="U71:U77" si="61">SUM(Q71,R71,T71)/3</f>
        <v>81.638888888888886</v>
      </c>
      <c r="V71" s="65">
        <f t="shared" si="52"/>
        <v>24.491666666666664</v>
      </c>
      <c r="W71" s="46">
        <v>82</v>
      </c>
      <c r="X71" s="46">
        <v>82</v>
      </c>
      <c r="Y71" s="46">
        <v>81</v>
      </c>
      <c r="Z71" s="46">
        <v>82</v>
      </c>
      <c r="AA71" s="50">
        <f t="shared" si="53"/>
        <v>81.75</v>
      </c>
      <c r="AB71" s="65">
        <f t="shared" si="54"/>
        <v>24.524999999999999</v>
      </c>
      <c r="AC71" s="195">
        <f t="shared" si="55"/>
        <v>81.400000000000006</v>
      </c>
      <c r="AD71" s="138">
        <v>81</v>
      </c>
      <c r="AE71" s="87" t="s">
        <v>34</v>
      </c>
      <c r="AF71" s="89"/>
      <c r="AG71" s="90"/>
      <c r="AH71" s="111"/>
    </row>
    <row r="72" spans="1:35" x14ac:dyDescent="0.25">
      <c r="A72" s="124" t="s">
        <v>47</v>
      </c>
      <c r="B72" s="52">
        <v>34</v>
      </c>
      <c r="C72" s="46">
        <f t="shared" si="41"/>
        <v>92.5</v>
      </c>
      <c r="D72" s="52">
        <v>84</v>
      </c>
      <c r="E72" s="52">
        <v>22</v>
      </c>
      <c r="F72" s="46">
        <f t="shared" si="57"/>
        <v>86.666666666666657</v>
      </c>
      <c r="G72" s="50">
        <f t="shared" si="48"/>
        <v>87.722222222222214</v>
      </c>
      <c r="H72" s="65">
        <f t="shared" si="49"/>
        <v>13.158333333333331</v>
      </c>
      <c r="I72" s="52">
        <v>34</v>
      </c>
      <c r="J72" s="46">
        <f t="shared" si="58"/>
        <v>92.5</v>
      </c>
      <c r="K72" s="52">
        <v>22</v>
      </c>
      <c r="L72" s="46">
        <f t="shared" si="59"/>
        <v>86.666666666666657</v>
      </c>
      <c r="M72" s="52">
        <v>83</v>
      </c>
      <c r="N72" s="50">
        <f t="shared" si="50"/>
        <v>87.388888888888872</v>
      </c>
      <c r="O72" s="65">
        <f t="shared" si="51"/>
        <v>21.847222222222218</v>
      </c>
      <c r="P72" s="52">
        <v>27</v>
      </c>
      <c r="Q72" s="46">
        <f t="shared" si="60"/>
        <v>83.75</v>
      </c>
      <c r="R72" s="52">
        <v>77</v>
      </c>
      <c r="S72" s="52">
        <v>15</v>
      </c>
      <c r="T72" s="46">
        <f t="shared" si="56"/>
        <v>75</v>
      </c>
      <c r="U72" s="50">
        <f t="shared" si="61"/>
        <v>78.583333333333329</v>
      </c>
      <c r="V72" s="65">
        <f t="shared" si="52"/>
        <v>23.574999999999999</v>
      </c>
      <c r="W72" s="52">
        <v>78</v>
      </c>
      <c r="X72" s="52">
        <v>79</v>
      </c>
      <c r="Y72" s="52">
        <v>80</v>
      </c>
      <c r="Z72" s="52">
        <v>81</v>
      </c>
      <c r="AA72" s="50">
        <f t="shared" si="53"/>
        <v>79.5</v>
      </c>
      <c r="AB72" s="65">
        <f t="shared" si="54"/>
        <v>23.849999999999998</v>
      </c>
      <c r="AC72" s="195">
        <f t="shared" si="55"/>
        <v>82.430555555555543</v>
      </c>
      <c r="AD72" s="137">
        <v>82</v>
      </c>
      <c r="AE72" s="88" t="s">
        <v>34</v>
      </c>
      <c r="AF72" s="89"/>
      <c r="AG72" s="90"/>
      <c r="AH72" s="111"/>
    </row>
    <row r="73" spans="1:35" x14ac:dyDescent="0.25">
      <c r="A73" s="124" t="s">
        <v>48</v>
      </c>
      <c r="B73" s="46">
        <v>36</v>
      </c>
      <c r="C73" s="46">
        <f t="shared" si="41"/>
        <v>95</v>
      </c>
      <c r="D73" s="46">
        <v>76</v>
      </c>
      <c r="E73" s="46">
        <v>29</v>
      </c>
      <c r="F73" s="46">
        <f t="shared" si="57"/>
        <v>98.333333333333343</v>
      </c>
      <c r="G73" s="50">
        <f t="shared" si="48"/>
        <v>89.777777777777786</v>
      </c>
      <c r="H73" s="65">
        <f t="shared" si="49"/>
        <v>13.466666666666667</v>
      </c>
      <c r="I73" s="46">
        <v>36</v>
      </c>
      <c r="J73" s="46">
        <f t="shared" si="58"/>
        <v>95</v>
      </c>
      <c r="K73" s="46">
        <v>29</v>
      </c>
      <c r="L73" s="46">
        <f t="shared" si="59"/>
        <v>98.333333333333343</v>
      </c>
      <c r="M73" s="46">
        <v>78</v>
      </c>
      <c r="N73" s="50">
        <f t="shared" si="50"/>
        <v>90.444444444444457</v>
      </c>
      <c r="O73" s="65">
        <f t="shared" si="51"/>
        <v>22.611111111111114</v>
      </c>
      <c r="P73" s="46">
        <v>31</v>
      </c>
      <c r="Q73" s="46">
        <f t="shared" si="60"/>
        <v>88.75</v>
      </c>
      <c r="R73" s="46">
        <v>79</v>
      </c>
      <c r="S73" s="67">
        <v>15</v>
      </c>
      <c r="T73" s="46">
        <f t="shared" si="56"/>
        <v>75</v>
      </c>
      <c r="U73" s="50">
        <f t="shared" si="61"/>
        <v>80.916666666666671</v>
      </c>
      <c r="V73" s="65">
        <f t="shared" si="52"/>
        <v>24.275000000000002</v>
      </c>
      <c r="W73" s="46">
        <v>82</v>
      </c>
      <c r="X73" s="46">
        <v>82</v>
      </c>
      <c r="Y73" s="46">
        <v>81</v>
      </c>
      <c r="Z73" s="46">
        <v>83</v>
      </c>
      <c r="AA73" s="50">
        <f t="shared" si="53"/>
        <v>82</v>
      </c>
      <c r="AB73" s="65">
        <f t="shared" si="54"/>
        <v>24.599999999999998</v>
      </c>
      <c r="AC73" s="195">
        <f t="shared" si="55"/>
        <v>84.952777777777783</v>
      </c>
      <c r="AD73" s="138">
        <v>85</v>
      </c>
      <c r="AE73" s="87" t="s">
        <v>37</v>
      </c>
      <c r="AF73" s="89"/>
      <c r="AG73" s="90"/>
      <c r="AH73" s="111"/>
    </row>
    <row r="74" spans="1:35" x14ac:dyDescent="0.25">
      <c r="A74" s="124" t="s">
        <v>50</v>
      </c>
      <c r="B74" s="52">
        <v>18</v>
      </c>
      <c r="C74" s="46">
        <f t="shared" si="41"/>
        <v>72.5</v>
      </c>
      <c r="D74" s="52">
        <v>80</v>
      </c>
      <c r="E74" s="52">
        <v>18</v>
      </c>
      <c r="F74" s="46">
        <f t="shared" si="57"/>
        <v>80</v>
      </c>
      <c r="G74" s="50">
        <f t="shared" si="48"/>
        <v>77.5</v>
      </c>
      <c r="H74" s="65">
        <f t="shared" si="49"/>
        <v>11.625</v>
      </c>
      <c r="I74" s="52">
        <v>18</v>
      </c>
      <c r="J74" s="46">
        <f t="shared" si="58"/>
        <v>72.5</v>
      </c>
      <c r="K74" s="52">
        <v>18</v>
      </c>
      <c r="L74" s="46">
        <f t="shared" si="59"/>
        <v>80</v>
      </c>
      <c r="M74" s="52">
        <v>80</v>
      </c>
      <c r="N74" s="50">
        <f t="shared" si="50"/>
        <v>77.5</v>
      </c>
      <c r="O74" s="65">
        <f t="shared" si="51"/>
        <v>19.375</v>
      </c>
      <c r="P74" s="52">
        <v>18</v>
      </c>
      <c r="Q74" s="46">
        <f t="shared" si="60"/>
        <v>72.5</v>
      </c>
      <c r="R74" s="52">
        <v>80</v>
      </c>
      <c r="S74" s="52">
        <v>15</v>
      </c>
      <c r="T74" s="46">
        <f t="shared" si="56"/>
        <v>75</v>
      </c>
      <c r="U74" s="50">
        <f t="shared" si="61"/>
        <v>75.833333333333329</v>
      </c>
      <c r="V74" s="65">
        <f t="shared" si="52"/>
        <v>22.749999999999996</v>
      </c>
      <c r="W74" s="52">
        <v>78</v>
      </c>
      <c r="X74" s="52">
        <v>79</v>
      </c>
      <c r="Y74" s="52">
        <v>78</v>
      </c>
      <c r="Z74" s="52">
        <v>79</v>
      </c>
      <c r="AA74" s="50">
        <f t="shared" si="53"/>
        <v>78.5</v>
      </c>
      <c r="AB74" s="65">
        <f t="shared" si="54"/>
        <v>23.55</v>
      </c>
      <c r="AC74" s="195">
        <f t="shared" si="55"/>
        <v>77.3</v>
      </c>
      <c r="AD74" s="137">
        <v>77</v>
      </c>
      <c r="AE74" s="88" t="s">
        <v>32</v>
      </c>
      <c r="AF74" s="89"/>
      <c r="AG74" s="90"/>
      <c r="AH74" s="111"/>
    </row>
    <row r="75" spans="1:35" x14ac:dyDescent="0.25">
      <c r="A75" s="124" t="s">
        <v>49</v>
      </c>
      <c r="B75" s="46">
        <v>25</v>
      </c>
      <c r="C75" s="46">
        <f t="shared" si="41"/>
        <v>81.25</v>
      </c>
      <c r="D75" s="46">
        <v>83</v>
      </c>
      <c r="E75" s="46">
        <v>13</v>
      </c>
      <c r="F75" s="46">
        <f t="shared" si="57"/>
        <v>71.666666666666671</v>
      </c>
      <c r="G75" s="50">
        <f t="shared" si="48"/>
        <v>78.6388888888889</v>
      </c>
      <c r="H75" s="65">
        <f t="shared" si="49"/>
        <v>11.795833333333334</v>
      </c>
      <c r="I75" s="46">
        <v>25</v>
      </c>
      <c r="J75" s="46">
        <f t="shared" si="58"/>
        <v>81.25</v>
      </c>
      <c r="K75" s="46">
        <v>13</v>
      </c>
      <c r="L75" s="46">
        <f t="shared" si="59"/>
        <v>71.666666666666671</v>
      </c>
      <c r="M75" s="46">
        <v>82</v>
      </c>
      <c r="N75" s="50">
        <f t="shared" si="50"/>
        <v>78.305555555555557</v>
      </c>
      <c r="O75" s="65">
        <f t="shared" si="51"/>
        <v>19.576388888888889</v>
      </c>
      <c r="P75" s="46">
        <v>25</v>
      </c>
      <c r="Q75" s="46">
        <v>73</v>
      </c>
      <c r="R75" s="46">
        <v>75</v>
      </c>
      <c r="S75" s="46">
        <v>15</v>
      </c>
      <c r="T75" s="46">
        <f t="shared" si="56"/>
        <v>75</v>
      </c>
      <c r="U75" s="50">
        <f t="shared" si="61"/>
        <v>74.333333333333329</v>
      </c>
      <c r="V75" s="65">
        <f t="shared" si="52"/>
        <v>22.299999999999997</v>
      </c>
      <c r="W75" s="46">
        <v>75</v>
      </c>
      <c r="X75" s="46">
        <v>77</v>
      </c>
      <c r="Y75" s="46">
        <v>75</v>
      </c>
      <c r="Z75" s="46">
        <v>76</v>
      </c>
      <c r="AA75" s="50">
        <f t="shared" si="53"/>
        <v>75.75</v>
      </c>
      <c r="AB75" s="65">
        <f t="shared" si="54"/>
        <v>22.724999999999998</v>
      </c>
      <c r="AC75" s="195">
        <f t="shared" si="55"/>
        <v>76.397222222222211</v>
      </c>
      <c r="AD75" s="138">
        <v>76</v>
      </c>
      <c r="AE75" s="87" t="s">
        <v>32</v>
      </c>
      <c r="AF75" s="89"/>
      <c r="AG75" s="90"/>
      <c r="AH75" s="111"/>
    </row>
    <row r="76" spans="1:35" x14ac:dyDescent="0.25">
      <c r="A76" s="124" t="s">
        <v>51</v>
      </c>
      <c r="B76" s="52">
        <v>37</v>
      </c>
      <c r="C76" s="46">
        <f t="shared" si="41"/>
        <v>96.25</v>
      </c>
      <c r="D76" s="52">
        <v>83</v>
      </c>
      <c r="E76" s="52">
        <v>26</v>
      </c>
      <c r="F76" s="46">
        <f t="shared" si="57"/>
        <v>93.333333333333343</v>
      </c>
      <c r="G76" s="50">
        <f t="shared" si="48"/>
        <v>90.861111111111128</v>
      </c>
      <c r="H76" s="65">
        <f t="shared" si="49"/>
        <v>13.629166666666668</v>
      </c>
      <c r="I76" s="52">
        <v>37</v>
      </c>
      <c r="J76" s="46">
        <f t="shared" si="58"/>
        <v>96.25</v>
      </c>
      <c r="K76" s="52">
        <v>26</v>
      </c>
      <c r="L76" s="46">
        <f t="shared" si="59"/>
        <v>93.333333333333343</v>
      </c>
      <c r="M76" s="52">
        <v>83</v>
      </c>
      <c r="N76" s="50">
        <f t="shared" si="50"/>
        <v>90.861111111111128</v>
      </c>
      <c r="O76" s="65">
        <f t="shared" si="51"/>
        <v>22.715277777777782</v>
      </c>
      <c r="P76" s="52">
        <v>23</v>
      </c>
      <c r="Q76" s="46">
        <f t="shared" si="60"/>
        <v>78.75</v>
      </c>
      <c r="R76" s="52">
        <v>76</v>
      </c>
      <c r="S76" s="52">
        <v>15</v>
      </c>
      <c r="T76" s="46">
        <f t="shared" si="56"/>
        <v>75</v>
      </c>
      <c r="U76" s="50">
        <f t="shared" si="61"/>
        <v>76.583333333333329</v>
      </c>
      <c r="V76" s="65">
        <f t="shared" si="52"/>
        <v>22.974999999999998</v>
      </c>
      <c r="W76" s="52">
        <v>77</v>
      </c>
      <c r="X76" s="52">
        <v>78</v>
      </c>
      <c r="Y76" s="52">
        <v>79</v>
      </c>
      <c r="Z76" s="52">
        <v>78</v>
      </c>
      <c r="AA76" s="50">
        <f t="shared" si="53"/>
        <v>78</v>
      </c>
      <c r="AB76" s="65">
        <f t="shared" si="54"/>
        <v>23.4</v>
      </c>
      <c r="AC76" s="195">
        <f t="shared" si="55"/>
        <v>82.719444444444434</v>
      </c>
      <c r="AD76" s="137">
        <v>83</v>
      </c>
      <c r="AE76" s="88" t="s">
        <v>34</v>
      </c>
      <c r="AF76" s="89"/>
      <c r="AG76" s="90"/>
      <c r="AH76" s="111"/>
    </row>
    <row r="77" spans="1:35" x14ac:dyDescent="0.25">
      <c r="A77" s="124" t="s">
        <v>52</v>
      </c>
      <c r="B77" s="46">
        <v>40</v>
      </c>
      <c r="C77" s="46">
        <f t="shared" si="41"/>
        <v>100</v>
      </c>
      <c r="D77" s="46">
        <v>75</v>
      </c>
      <c r="E77" s="52">
        <v>30</v>
      </c>
      <c r="F77" s="46">
        <f t="shared" ref="F77:F84" si="62">SUM(E77/30)*(50)+(50)</f>
        <v>100</v>
      </c>
      <c r="G77" s="50">
        <f t="shared" si="48"/>
        <v>91.666666666666671</v>
      </c>
      <c r="H77" s="65">
        <f t="shared" si="49"/>
        <v>13.75</v>
      </c>
      <c r="I77" s="46">
        <v>40</v>
      </c>
      <c r="J77" s="46">
        <f t="shared" si="58"/>
        <v>100</v>
      </c>
      <c r="K77" s="52">
        <v>30</v>
      </c>
      <c r="L77" s="46">
        <f t="shared" si="59"/>
        <v>100</v>
      </c>
      <c r="M77" s="46">
        <v>75</v>
      </c>
      <c r="N77" s="50">
        <f t="shared" si="50"/>
        <v>91.666666666666671</v>
      </c>
      <c r="O77" s="65">
        <f t="shared" si="51"/>
        <v>22.916666666666668</v>
      </c>
      <c r="P77" s="46">
        <v>25</v>
      </c>
      <c r="Q77" s="46">
        <f t="shared" si="60"/>
        <v>81.25</v>
      </c>
      <c r="R77" s="46">
        <v>75</v>
      </c>
      <c r="S77" s="46">
        <v>15</v>
      </c>
      <c r="T77" s="46">
        <f t="shared" si="56"/>
        <v>75</v>
      </c>
      <c r="U77" s="50">
        <f t="shared" si="61"/>
        <v>77.083333333333329</v>
      </c>
      <c r="V77" s="65">
        <f t="shared" si="52"/>
        <v>23.124999999999996</v>
      </c>
      <c r="W77" s="46">
        <v>77</v>
      </c>
      <c r="X77" s="46">
        <v>78</v>
      </c>
      <c r="Y77" s="46">
        <v>79</v>
      </c>
      <c r="Z77" s="46">
        <v>81</v>
      </c>
      <c r="AA77" s="50">
        <f t="shared" si="53"/>
        <v>78.75</v>
      </c>
      <c r="AB77" s="65">
        <f t="shared" si="54"/>
        <v>23.625</v>
      </c>
      <c r="AC77" s="195">
        <f t="shared" si="55"/>
        <v>83.416666666666671</v>
      </c>
      <c r="AD77" s="138">
        <v>83</v>
      </c>
      <c r="AE77" s="87" t="s">
        <v>34</v>
      </c>
      <c r="AF77" s="89"/>
      <c r="AG77" s="90"/>
      <c r="AH77" s="111"/>
    </row>
    <row r="78" spans="1:35" x14ac:dyDescent="0.25">
      <c r="A78" s="124" t="s">
        <v>53</v>
      </c>
      <c r="B78" s="57">
        <v>36</v>
      </c>
      <c r="C78" s="46">
        <f t="shared" ref="C78:C84" si="63">SUM(B78/40)*(50)+(50)</f>
        <v>95</v>
      </c>
      <c r="D78" s="46">
        <v>82</v>
      </c>
      <c r="E78" s="46">
        <v>27</v>
      </c>
      <c r="F78" s="46">
        <f t="shared" si="62"/>
        <v>95</v>
      </c>
      <c r="G78" s="50">
        <f t="shared" ref="G78:G84" si="64">SUM(C78,D78,F78)/3</f>
        <v>90.666666666666671</v>
      </c>
      <c r="H78" s="65">
        <f t="shared" ref="H78:H84" si="65">MAX(G78)*(15%)</f>
        <v>13.6</v>
      </c>
      <c r="I78" s="57">
        <v>36</v>
      </c>
      <c r="J78" s="46">
        <f t="shared" ref="J78:J84" si="66">SUM(I78/40)*(50)+(50)</f>
        <v>95</v>
      </c>
      <c r="K78" s="46">
        <v>27</v>
      </c>
      <c r="L78" s="46">
        <f t="shared" si="59"/>
        <v>95</v>
      </c>
      <c r="M78" s="46">
        <v>82</v>
      </c>
      <c r="N78" s="50">
        <f t="shared" ref="N78:N84" si="67">SUM(J78,L78,M78)/3</f>
        <v>90.666666666666671</v>
      </c>
      <c r="O78" s="65">
        <f>MAX(N78)*(25%)</f>
        <v>22.666666666666668</v>
      </c>
      <c r="P78" s="57">
        <v>27</v>
      </c>
      <c r="Q78" s="46">
        <f t="shared" ref="Q78:Q84" si="68">SUM(P78/40)*(50)+(50)</f>
        <v>83.75</v>
      </c>
      <c r="R78" s="46">
        <v>82</v>
      </c>
      <c r="S78" s="46">
        <v>16</v>
      </c>
      <c r="T78" s="46">
        <f t="shared" si="56"/>
        <v>76.666666666666671</v>
      </c>
      <c r="U78" s="50">
        <f t="shared" ref="U78:U84" si="69">SUM(Q78,R78,T78)/3</f>
        <v>80.805555555555557</v>
      </c>
      <c r="V78" s="65">
        <f t="shared" ref="V78:V84" si="70">MAX(U78)*(30%)</f>
        <v>24.241666666666667</v>
      </c>
      <c r="W78" s="46">
        <v>77</v>
      </c>
      <c r="X78" s="46">
        <v>78</v>
      </c>
      <c r="Y78" s="46">
        <v>79</v>
      </c>
      <c r="Z78" s="46">
        <v>80</v>
      </c>
      <c r="AA78" s="50">
        <f t="shared" ref="AA78:AA84" si="71">SUM(W78,X78,Y78,Z78)/4</f>
        <v>78.5</v>
      </c>
      <c r="AB78" s="65">
        <f t="shared" ref="AB78:AB84" si="72">MAX(AA78)*(30%)</f>
        <v>23.55</v>
      </c>
      <c r="AC78" s="195">
        <f t="shared" ref="AC78:AC84" si="73">SUM(H78,O78,V78,AB78)</f>
        <v>84.058333333333337</v>
      </c>
      <c r="AD78" s="138">
        <v>84</v>
      </c>
      <c r="AE78" s="87" t="s">
        <v>34</v>
      </c>
      <c r="AF78" s="89"/>
      <c r="AG78" s="90"/>
      <c r="AH78" s="111"/>
    </row>
    <row r="79" spans="1:35" x14ac:dyDescent="0.25">
      <c r="A79" s="124" t="s">
        <v>54</v>
      </c>
      <c r="B79" s="56">
        <v>20</v>
      </c>
      <c r="C79" s="46">
        <f t="shared" si="63"/>
        <v>75</v>
      </c>
      <c r="D79" s="52">
        <v>82</v>
      </c>
      <c r="E79" s="52">
        <v>29</v>
      </c>
      <c r="F79" s="46">
        <f t="shared" si="62"/>
        <v>98.333333333333343</v>
      </c>
      <c r="G79" s="50">
        <f t="shared" si="64"/>
        <v>85.111111111111114</v>
      </c>
      <c r="H79" s="65">
        <f t="shared" si="65"/>
        <v>12.766666666666667</v>
      </c>
      <c r="I79" s="56">
        <v>20</v>
      </c>
      <c r="J79" s="46">
        <f t="shared" si="66"/>
        <v>75</v>
      </c>
      <c r="K79" s="52">
        <v>29</v>
      </c>
      <c r="L79" s="46">
        <f t="shared" si="59"/>
        <v>98.333333333333343</v>
      </c>
      <c r="M79" s="52">
        <v>82</v>
      </c>
      <c r="N79" s="50">
        <f t="shared" si="67"/>
        <v>85.111111111111114</v>
      </c>
      <c r="O79" s="65">
        <f>MAX(N79)*(25%)</f>
        <v>21.277777777777779</v>
      </c>
      <c r="P79" s="56">
        <v>20</v>
      </c>
      <c r="Q79" s="46">
        <f t="shared" si="68"/>
        <v>75</v>
      </c>
      <c r="R79" s="52">
        <v>75</v>
      </c>
      <c r="S79" s="52">
        <v>15</v>
      </c>
      <c r="T79" s="46">
        <f t="shared" si="56"/>
        <v>75</v>
      </c>
      <c r="U79" s="50">
        <f t="shared" si="69"/>
        <v>75</v>
      </c>
      <c r="V79" s="65">
        <f t="shared" si="70"/>
        <v>22.5</v>
      </c>
      <c r="W79" s="52">
        <v>75</v>
      </c>
      <c r="X79" s="52">
        <v>76</v>
      </c>
      <c r="Y79" s="52">
        <v>77</v>
      </c>
      <c r="Z79" s="52">
        <v>77</v>
      </c>
      <c r="AA79" s="50">
        <f t="shared" si="71"/>
        <v>76.25</v>
      </c>
      <c r="AB79" s="65">
        <f t="shared" si="72"/>
        <v>22.875</v>
      </c>
      <c r="AC79" s="195">
        <f t="shared" si="73"/>
        <v>79.419444444444451</v>
      </c>
      <c r="AD79" s="137">
        <v>79</v>
      </c>
      <c r="AE79" s="88" t="s">
        <v>32</v>
      </c>
      <c r="AF79" s="89"/>
      <c r="AG79" s="90"/>
      <c r="AH79" s="111"/>
    </row>
    <row r="80" spans="1:35" x14ac:dyDescent="0.25">
      <c r="A80" s="124" t="s">
        <v>57</v>
      </c>
      <c r="B80" s="57">
        <v>36</v>
      </c>
      <c r="C80" s="46">
        <f t="shared" si="63"/>
        <v>95</v>
      </c>
      <c r="D80" s="46">
        <v>78</v>
      </c>
      <c r="E80" s="46">
        <v>26</v>
      </c>
      <c r="F80" s="46">
        <f t="shared" si="62"/>
        <v>93.333333333333343</v>
      </c>
      <c r="G80" s="50">
        <f t="shared" si="64"/>
        <v>88.777777777777786</v>
      </c>
      <c r="H80" s="65">
        <f t="shared" si="65"/>
        <v>13.316666666666668</v>
      </c>
      <c r="I80" s="57">
        <v>36</v>
      </c>
      <c r="J80" s="46">
        <f t="shared" si="66"/>
        <v>95</v>
      </c>
      <c r="K80" s="46">
        <v>26</v>
      </c>
      <c r="L80" s="46">
        <f t="shared" si="59"/>
        <v>93.333333333333343</v>
      </c>
      <c r="M80" s="46">
        <v>78</v>
      </c>
      <c r="N80" s="50">
        <f t="shared" si="67"/>
        <v>88.777777777777786</v>
      </c>
      <c r="O80" s="65">
        <f>MAX(N80)*(25%)</f>
        <v>22.194444444444446</v>
      </c>
      <c r="P80" s="57">
        <v>23</v>
      </c>
      <c r="Q80" s="46">
        <f t="shared" si="68"/>
        <v>78.75</v>
      </c>
      <c r="R80" s="52">
        <v>78</v>
      </c>
      <c r="S80" s="52">
        <v>16</v>
      </c>
      <c r="T80" s="46">
        <f t="shared" si="56"/>
        <v>76.666666666666671</v>
      </c>
      <c r="U80" s="50">
        <f t="shared" si="69"/>
        <v>77.805555555555557</v>
      </c>
      <c r="V80" s="65">
        <f t="shared" si="70"/>
        <v>23.341666666666665</v>
      </c>
      <c r="W80" s="52">
        <v>78</v>
      </c>
      <c r="X80" s="52">
        <v>79</v>
      </c>
      <c r="Y80" s="52">
        <v>79</v>
      </c>
      <c r="Z80" s="52">
        <v>80</v>
      </c>
      <c r="AA80" s="50">
        <f t="shared" si="71"/>
        <v>79</v>
      </c>
      <c r="AB80" s="65">
        <f t="shared" si="72"/>
        <v>23.7</v>
      </c>
      <c r="AC80" s="195">
        <f t="shared" si="73"/>
        <v>82.552777777777777</v>
      </c>
      <c r="AD80" s="137">
        <v>83</v>
      </c>
      <c r="AE80" s="87" t="s">
        <v>34</v>
      </c>
      <c r="AF80" s="89"/>
      <c r="AG80" s="90"/>
      <c r="AH80" s="111"/>
    </row>
    <row r="81" spans="1:35" x14ac:dyDescent="0.25">
      <c r="A81" s="124" t="s">
        <v>55</v>
      </c>
      <c r="B81" s="57">
        <v>30</v>
      </c>
      <c r="C81" s="46">
        <f t="shared" si="63"/>
        <v>87.5</v>
      </c>
      <c r="D81" s="46">
        <v>80</v>
      </c>
      <c r="E81" s="52">
        <v>27</v>
      </c>
      <c r="F81" s="46">
        <f t="shared" si="62"/>
        <v>95</v>
      </c>
      <c r="G81" s="50">
        <f t="shared" si="64"/>
        <v>87.5</v>
      </c>
      <c r="H81" s="65">
        <f t="shared" si="65"/>
        <v>13.125</v>
      </c>
      <c r="I81" s="57">
        <v>30</v>
      </c>
      <c r="J81" s="46">
        <f t="shared" si="66"/>
        <v>87.5</v>
      </c>
      <c r="K81" s="52">
        <v>27</v>
      </c>
      <c r="L81" s="46">
        <f>SUM(K81/30)*(50)+(50)</f>
        <v>95</v>
      </c>
      <c r="M81" s="46">
        <v>80</v>
      </c>
      <c r="N81" s="50">
        <f t="shared" si="67"/>
        <v>87.5</v>
      </c>
      <c r="O81" s="65">
        <v>21</v>
      </c>
      <c r="P81" s="57">
        <v>30</v>
      </c>
      <c r="Q81" s="46">
        <f t="shared" si="68"/>
        <v>87.5</v>
      </c>
      <c r="R81" s="52">
        <v>78</v>
      </c>
      <c r="S81" s="52">
        <v>15</v>
      </c>
      <c r="T81" s="46">
        <f t="shared" si="56"/>
        <v>75</v>
      </c>
      <c r="U81" s="50">
        <f t="shared" si="69"/>
        <v>80.166666666666671</v>
      </c>
      <c r="V81" s="65">
        <f t="shared" si="70"/>
        <v>24.05</v>
      </c>
      <c r="W81" s="52">
        <v>78</v>
      </c>
      <c r="X81" s="52">
        <v>78</v>
      </c>
      <c r="Y81" s="52">
        <v>77</v>
      </c>
      <c r="Z81" s="52">
        <v>77</v>
      </c>
      <c r="AA81" s="50">
        <f t="shared" si="71"/>
        <v>77.5</v>
      </c>
      <c r="AB81" s="65">
        <f t="shared" si="72"/>
        <v>23.25</v>
      </c>
      <c r="AC81" s="195">
        <f t="shared" si="73"/>
        <v>81.424999999999997</v>
      </c>
      <c r="AD81" s="146">
        <v>81</v>
      </c>
      <c r="AE81" s="87" t="s">
        <v>34</v>
      </c>
      <c r="AF81" s="89"/>
      <c r="AG81" s="90"/>
      <c r="AH81" s="111"/>
    </row>
    <row r="82" spans="1:35" x14ac:dyDescent="0.25">
      <c r="A82" s="124" t="s">
        <v>56</v>
      </c>
      <c r="B82" s="56">
        <v>29</v>
      </c>
      <c r="C82" s="46">
        <f t="shared" si="63"/>
        <v>86.25</v>
      </c>
      <c r="D82" s="52">
        <v>81</v>
      </c>
      <c r="E82" s="52">
        <v>27</v>
      </c>
      <c r="F82" s="46">
        <f t="shared" si="62"/>
        <v>95</v>
      </c>
      <c r="G82" s="50">
        <f t="shared" si="64"/>
        <v>87.416666666666671</v>
      </c>
      <c r="H82" s="65">
        <f t="shared" si="65"/>
        <v>13.112500000000001</v>
      </c>
      <c r="I82" s="56">
        <v>29</v>
      </c>
      <c r="J82" s="46">
        <f t="shared" si="66"/>
        <v>86.25</v>
      </c>
      <c r="K82" s="52">
        <v>27</v>
      </c>
      <c r="L82" s="46">
        <f>SUM(K82/30)*(50)+(50)</f>
        <v>95</v>
      </c>
      <c r="M82" s="52">
        <v>81</v>
      </c>
      <c r="N82" s="50">
        <f t="shared" si="67"/>
        <v>87.416666666666671</v>
      </c>
      <c r="O82" s="65">
        <v>20</v>
      </c>
      <c r="P82" s="56">
        <v>23</v>
      </c>
      <c r="Q82" s="46">
        <f t="shared" si="68"/>
        <v>78.75</v>
      </c>
      <c r="R82" s="52">
        <v>77</v>
      </c>
      <c r="S82" s="52">
        <v>15</v>
      </c>
      <c r="T82" s="46">
        <f t="shared" si="56"/>
        <v>75</v>
      </c>
      <c r="U82" s="50">
        <f t="shared" si="69"/>
        <v>76.916666666666671</v>
      </c>
      <c r="V82" s="65">
        <f t="shared" si="70"/>
        <v>23.074999999999999</v>
      </c>
      <c r="W82" s="52">
        <v>79</v>
      </c>
      <c r="X82" s="52">
        <v>77</v>
      </c>
      <c r="Y82" s="52">
        <v>76</v>
      </c>
      <c r="Z82" s="52">
        <v>78</v>
      </c>
      <c r="AA82" s="50">
        <f t="shared" si="71"/>
        <v>77.5</v>
      </c>
      <c r="AB82" s="65">
        <f t="shared" si="72"/>
        <v>23.25</v>
      </c>
      <c r="AC82" s="195">
        <f t="shared" si="73"/>
        <v>79.4375</v>
      </c>
      <c r="AD82" s="146">
        <v>79</v>
      </c>
      <c r="AE82" s="88" t="s">
        <v>32</v>
      </c>
      <c r="AF82" s="89"/>
      <c r="AG82" s="90"/>
      <c r="AH82" s="109"/>
    </row>
    <row r="83" spans="1:35" x14ac:dyDescent="0.25">
      <c r="A83" s="124" t="s">
        <v>99</v>
      </c>
      <c r="B83" s="57">
        <v>19</v>
      </c>
      <c r="C83" s="46">
        <f t="shared" si="63"/>
        <v>73.75</v>
      </c>
      <c r="D83" s="46">
        <v>75</v>
      </c>
      <c r="E83" s="46">
        <v>16</v>
      </c>
      <c r="F83" s="47">
        <f t="shared" si="62"/>
        <v>76.666666666666671</v>
      </c>
      <c r="G83" s="50">
        <f t="shared" si="64"/>
        <v>75.1388888888889</v>
      </c>
      <c r="H83" s="65">
        <f t="shared" si="65"/>
        <v>11.270833333333334</v>
      </c>
      <c r="I83" s="46">
        <v>19</v>
      </c>
      <c r="J83" s="46">
        <f t="shared" si="66"/>
        <v>73.75</v>
      </c>
      <c r="K83" s="46">
        <v>16</v>
      </c>
      <c r="L83" s="46">
        <f>SUM(K83/30)*(50)+(50)</f>
        <v>76.666666666666671</v>
      </c>
      <c r="M83" s="46">
        <v>80</v>
      </c>
      <c r="N83" s="50">
        <f t="shared" si="67"/>
        <v>76.805555555555557</v>
      </c>
      <c r="O83" s="65">
        <v>21</v>
      </c>
      <c r="P83" s="57">
        <v>30</v>
      </c>
      <c r="Q83" s="46">
        <f t="shared" si="68"/>
        <v>87.5</v>
      </c>
      <c r="R83" s="52">
        <v>78</v>
      </c>
      <c r="S83" s="52">
        <v>15</v>
      </c>
      <c r="T83" s="46">
        <f t="shared" ref="T83:T84" si="74">SUM(S83/30)*(50)+(50)</f>
        <v>75</v>
      </c>
      <c r="U83" s="50">
        <f t="shared" si="69"/>
        <v>80.166666666666671</v>
      </c>
      <c r="V83" s="65">
        <f t="shared" si="70"/>
        <v>24.05</v>
      </c>
      <c r="W83" s="52">
        <v>78</v>
      </c>
      <c r="X83" s="52">
        <v>78</v>
      </c>
      <c r="Y83" s="52">
        <v>77</v>
      </c>
      <c r="Z83" s="52">
        <v>77</v>
      </c>
      <c r="AA83" s="50">
        <f t="shared" si="71"/>
        <v>77.5</v>
      </c>
      <c r="AB83" s="65">
        <f t="shared" si="72"/>
        <v>23.25</v>
      </c>
      <c r="AC83" s="195">
        <f t="shared" si="73"/>
        <v>79.57083333333334</v>
      </c>
      <c r="AD83" s="146">
        <v>80</v>
      </c>
      <c r="AE83" s="87" t="s">
        <v>34</v>
      </c>
      <c r="AF83" s="89"/>
      <c r="AG83" s="90"/>
      <c r="AH83" s="109"/>
    </row>
    <row r="84" spans="1:35" x14ac:dyDescent="0.25">
      <c r="A84" s="124" t="s">
        <v>100</v>
      </c>
      <c r="B84" s="57">
        <v>15</v>
      </c>
      <c r="C84" s="46">
        <f t="shared" si="63"/>
        <v>68.75</v>
      </c>
      <c r="D84" s="46">
        <v>70</v>
      </c>
      <c r="E84" s="46">
        <v>13</v>
      </c>
      <c r="F84" s="47">
        <f t="shared" si="62"/>
        <v>71.666666666666671</v>
      </c>
      <c r="G84" s="50">
        <f t="shared" si="64"/>
        <v>70.1388888888889</v>
      </c>
      <c r="H84" s="65">
        <f t="shared" si="65"/>
        <v>10.520833333333334</v>
      </c>
      <c r="I84" s="46">
        <v>15</v>
      </c>
      <c r="J84" s="46">
        <f t="shared" si="66"/>
        <v>68.75</v>
      </c>
      <c r="K84" s="46">
        <v>13</v>
      </c>
      <c r="L84" s="46">
        <f>SUM(K84/30)*(50)+(50)</f>
        <v>71.666666666666671</v>
      </c>
      <c r="M84" s="52">
        <v>81</v>
      </c>
      <c r="N84" s="50">
        <f t="shared" si="67"/>
        <v>73.805555555555557</v>
      </c>
      <c r="O84" s="65">
        <v>20</v>
      </c>
      <c r="P84" s="56">
        <v>23</v>
      </c>
      <c r="Q84" s="46">
        <f t="shared" si="68"/>
        <v>78.75</v>
      </c>
      <c r="R84" s="52">
        <v>77</v>
      </c>
      <c r="S84" s="52">
        <v>15</v>
      </c>
      <c r="T84" s="46">
        <f t="shared" si="74"/>
        <v>75</v>
      </c>
      <c r="U84" s="50">
        <f t="shared" si="69"/>
        <v>76.916666666666671</v>
      </c>
      <c r="V84" s="65">
        <f t="shared" si="70"/>
        <v>23.074999999999999</v>
      </c>
      <c r="W84" s="52">
        <v>71</v>
      </c>
      <c r="X84" s="52">
        <v>72</v>
      </c>
      <c r="Y84" s="52">
        <v>72</v>
      </c>
      <c r="Z84" s="52">
        <v>73</v>
      </c>
      <c r="AA84" s="50">
        <f t="shared" si="71"/>
        <v>72</v>
      </c>
      <c r="AB84" s="65">
        <f t="shared" si="72"/>
        <v>21.599999999999998</v>
      </c>
      <c r="AC84" s="195">
        <f t="shared" si="73"/>
        <v>75.195833333333326</v>
      </c>
      <c r="AD84" s="146">
        <v>75</v>
      </c>
      <c r="AE84" s="87" t="s">
        <v>32</v>
      </c>
      <c r="AF84" s="94"/>
      <c r="AG84" s="90"/>
      <c r="AH84" s="109"/>
    </row>
    <row r="85" spans="1:35" x14ac:dyDescent="0.25">
      <c r="A85" s="53"/>
      <c r="B85" s="53"/>
      <c r="C85" s="53"/>
      <c r="D85" s="53"/>
      <c r="E85" s="53"/>
      <c r="F85" s="53"/>
      <c r="G85" s="53"/>
      <c r="H85" s="53"/>
      <c r="I85" s="63"/>
      <c r="J85" s="63"/>
      <c r="K85" s="53"/>
      <c r="L85" s="63"/>
      <c r="M85" s="63"/>
      <c r="N85" s="63"/>
      <c r="O85" s="63"/>
      <c r="P85" s="63"/>
      <c r="Q85" s="63"/>
      <c r="R85" s="63"/>
      <c r="T85" s="63"/>
      <c r="U85" s="63"/>
      <c r="V85" s="63"/>
      <c r="W85" s="63"/>
      <c r="X85" s="63"/>
      <c r="Y85" s="63"/>
      <c r="Z85" s="63"/>
      <c r="AA85" s="63"/>
      <c r="AB85" s="63"/>
      <c r="AC85" s="196"/>
      <c r="AD85" s="63"/>
      <c r="AE85" s="96"/>
      <c r="AF85" s="68"/>
      <c r="AG85" s="68"/>
      <c r="AH85" s="91"/>
    </row>
    <row r="86" spans="1:35" x14ac:dyDescent="0.25">
      <c r="A86" s="53"/>
      <c r="B86" s="53"/>
      <c r="C86" s="53"/>
      <c r="D86" s="53"/>
      <c r="E86" s="53"/>
      <c r="F86" s="53"/>
      <c r="G86" s="53"/>
      <c r="H86" s="53"/>
      <c r="I86" s="63"/>
      <c r="J86" s="63"/>
      <c r="K86" s="53"/>
      <c r="L86" s="63"/>
      <c r="M86" s="63"/>
      <c r="N86" s="63"/>
      <c r="O86" s="63"/>
      <c r="P86" s="63"/>
      <c r="Q86" s="63"/>
      <c r="R86" s="63"/>
      <c r="T86" s="63"/>
      <c r="U86" s="63"/>
      <c r="V86" s="63"/>
      <c r="W86" s="63"/>
      <c r="X86" s="63"/>
      <c r="Y86" s="63"/>
      <c r="Z86" s="63"/>
      <c r="AA86" s="63"/>
      <c r="AB86" s="63"/>
      <c r="AC86" s="196"/>
      <c r="AD86" s="63"/>
      <c r="AE86" s="96"/>
      <c r="AF86" s="68"/>
      <c r="AG86" s="68"/>
      <c r="AH86" s="68"/>
      <c r="AI86" s="4"/>
    </row>
    <row r="87" spans="1:35" x14ac:dyDescent="0.25">
      <c r="S87" s="63"/>
      <c r="AC87" s="197"/>
      <c r="AE87" s="69"/>
      <c r="AF87" s="69"/>
      <c r="AG87" s="69"/>
      <c r="AH87" s="69"/>
    </row>
    <row r="88" spans="1:35" x14ac:dyDescent="0.25">
      <c r="A88" s="207"/>
      <c r="B88" s="207"/>
      <c r="C88" s="207"/>
      <c r="D88" s="207"/>
      <c r="E88" s="207"/>
      <c r="AC88" s="197"/>
      <c r="AE88" s="69"/>
      <c r="AF88" s="69"/>
      <c r="AG88" s="69"/>
      <c r="AH88" s="69"/>
    </row>
    <row r="89" spans="1:35" x14ac:dyDescent="0.25">
      <c r="F89" s="28"/>
      <c r="G89" s="28"/>
      <c r="H89" s="28"/>
      <c r="I89" s="28"/>
      <c r="J89" s="28"/>
      <c r="K89" s="167"/>
      <c r="L89" s="24"/>
      <c r="M89" s="24"/>
      <c r="N89" s="132" t="s">
        <v>97</v>
      </c>
      <c r="O89" s="132"/>
      <c r="P89" s="132"/>
      <c r="Q89" s="132"/>
      <c r="R89" s="143"/>
      <c r="S89" s="143"/>
      <c r="T89" s="143"/>
      <c r="U89" s="32"/>
      <c r="V89" s="32"/>
      <c r="W89" s="28"/>
      <c r="X89" s="28"/>
      <c r="Y89" s="28"/>
      <c r="Z89" s="28"/>
      <c r="AA89" s="28"/>
      <c r="AB89" s="28"/>
      <c r="AC89" s="198"/>
      <c r="AD89" s="28"/>
      <c r="AE89" s="208"/>
      <c r="AF89" s="208"/>
      <c r="AG89" s="208"/>
      <c r="AH89" s="208"/>
    </row>
    <row r="90" spans="1:35" x14ac:dyDescent="0.25">
      <c r="A90" s="31"/>
      <c r="B90" s="29"/>
      <c r="C90" s="29"/>
      <c r="D90" s="28"/>
      <c r="E90" s="28"/>
      <c r="F90" s="28"/>
      <c r="G90" s="28"/>
      <c r="H90" s="28"/>
      <c r="I90" s="28"/>
      <c r="J90" s="28"/>
      <c r="K90" s="28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28"/>
      <c r="X90" s="28"/>
      <c r="Y90" s="28"/>
      <c r="Z90" s="28"/>
      <c r="AA90" s="28"/>
      <c r="AB90" s="28"/>
      <c r="AC90" s="198"/>
      <c r="AD90" s="28"/>
      <c r="AE90" s="68"/>
      <c r="AF90" s="68"/>
      <c r="AG90" s="91"/>
      <c r="AH90" s="68"/>
    </row>
    <row r="91" spans="1:35" ht="66.75" x14ac:dyDescent="0.25">
      <c r="A91" s="26" t="s">
        <v>36</v>
      </c>
      <c r="B91" s="23"/>
      <c r="C91" s="11"/>
      <c r="D91" s="6"/>
      <c r="E91" s="28"/>
      <c r="F91" s="10" t="s">
        <v>5</v>
      </c>
      <c r="G91" s="33"/>
      <c r="H91" s="30"/>
      <c r="I91" s="102"/>
      <c r="J91" s="103"/>
      <c r="K91" s="28"/>
      <c r="L91" s="5"/>
      <c r="M91" s="5"/>
      <c r="N91" s="10" t="s">
        <v>6</v>
      </c>
      <c r="O91" s="5"/>
      <c r="P91" s="33"/>
      <c r="Q91" s="7"/>
      <c r="R91" s="30"/>
      <c r="S91" s="33"/>
      <c r="T91" s="6"/>
      <c r="U91" s="34" t="s">
        <v>8</v>
      </c>
      <c r="V91" s="5"/>
      <c r="W91" s="33"/>
      <c r="X91" s="30"/>
      <c r="Y91" s="5"/>
      <c r="Z91" s="5"/>
      <c r="AA91" s="35"/>
      <c r="AB91" s="9" t="s">
        <v>13</v>
      </c>
      <c r="AC91" s="199"/>
      <c r="AD91" s="7"/>
      <c r="AE91" s="97"/>
      <c r="AF91" s="98"/>
      <c r="AG91" s="90"/>
      <c r="AH91" s="91"/>
    </row>
    <row r="92" spans="1:35" ht="58.5" x14ac:dyDescent="0.25">
      <c r="A92" s="15" t="s">
        <v>17</v>
      </c>
      <c r="B92" s="6" t="s">
        <v>0</v>
      </c>
      <c r="C92" s="6" t="s">
        <v>3</v>
      </c>
      <c r="D92" s="6" t="s">
        <v>1</v>
      </c>
      <c r="E92" s="6" t="s">
        <v>2</v>
      </c>
      <c r="F92" s="8" t="s">
        <v>3</v>
      </c>
      <c r="G92" s="14" t="s">
        <v>4</v>
      </c>
      <c r="H92" s="164">
        <v>0.15</v>
      </c>
      <c r="I92" s="6" t="s">
        <v>0</v>
      </c>
      <c r="J92" s="6" t="s">
        <v>3</v>
      </c>
      <c r="K92" s="6" t="s">
        <v>2</v>
      </c>
      <c r="L92" s="6" t="s">
        <v>3</v>
      </c>
      <c r="M92" s="6" t="s">
        <v>1</v>
      </c>
      <c r="N92" s="14" t="s">
        <v>4</v>
      </c>
      <c r="O92" s="165">
        <v>0.25</v>
      </c>
      <c r="P92" s="6" t="s">
        <v>0</v>
      </c>
      <c r="Q92" s="6" t="s">
        <v>3</v>
      </c>
      <c r="R92" s="6" t="s">
        <v>1</v>
      </c>
      <c r="S92" s="6" t="s">
        <v>7</v>
      </c>
      <c r="T92" s="6" t="s">
        <v>3</v>
      </c>
      <c r="U92" s="14" t="s">
        <v>4</v>
      </c>
      <c r="V92" s="165">
        <v>0.3</v>
      </c>
      <c r="W92" s="6" t="s">
        <v>9</v>
      </c>
      <c r="X92" s="6" t="s">
        <v>10</v>
      </c>
      <c r="Y92" s="6" t="s">
        <v>11</v>
      </c>
      <c r="Z92" s="6" t="s">
        <v>12</v>
      </c>
      <c r="AA92" s="14" t="s">
        <v>4</v>
      </c>
      <c r="AB92" s="166">
        <v>0.3</v>
      </c>
      <c r="AC92" s="200" t="s">
        <v>14</v>
      </c>
      <c r="AD92" s="66" t="s">
        <v>15</v>
      </c>
      <c r="AE92" s="99" t="s">
        <v>16</v>
      </c>
      <c r="AF92" s="98"/>
      <c r="AG92" s="68"/>
      <c r="AH92" s="68"/>
    </row>
    <row r="93" spans="1:35" x14ac:dyDescent="0.25">
      <c r="A93" s="124" t="s">
        <v>40</v>
      </c>
      <c r="B93" s="46">
        <v>25</v>
      </c>
      <c r="C93" s="46">
        <f t="shared" ref="C93:C99" si="75">SUM(B93/40)*(50)+(50)</f>
        <v>81.25</v>
      </c>
      <c r="D93" s="46">
        <v>84</v>
      </c>
      <c r="E93" s="46">
        <v>22</v>
      </c>
      <c r="F93" s="46">
        <f>SUM(E93/30)*(50)+(50)</f>
        <v>86.666666666666657</v>
      </c>
      <c r="G93" s="50">
        <f>SUM(C93,D93,F93)/3</f>
        <v>83.972222222222214</v>
      </c>
      <c r="H93" s="65">
        <f>MAX(G93)*(15%)</f>
        <v>12.595833333333331</v>
      </c>
      <c r="I93" s="46">
        <v>25</v>
      </c>
      <c r="J93" s="46">
        <f t="shared" ref="J93:J99" si="76">SUM(I93/40)*(50)+(50)</f>
        <v>81.25</v>
      </c>
      <c r="K93" s="46">
        <v>22</v>
      </c>
      <c r="L93" s="46">
        <f>SUM(K93/30)*(50)+(50)</f>
        <v>86.666666666666657</v>
      </c>
      <c r="M93" s="46">
        <v>81</v>
      </c>
      <c r="N93" s="50">
        <f>SUM(J93,L93,M93)/3</f>
        <v>82.972222222222214</v>
      </c>
      <c r="O93" s="65">
        <f>MAX(N93)*(25%)</f>
        <v>20.743055555555554</v>
      </c>
      <c r="P93" s="46">
        <v>25</v>
      </c>
      <c r="Q93" s="46">
        <f t="shared" ref="Q93:Q99" si="77">SUM(P93/40)*(50)+(50)</f>
        <v>81.25</v>
      </c>
      <c r="R93" s="46">
        <v>84</v>
      </c>
      <c r="S93" s="46">
        <v>17</v>
      </c>
      <c r="T93" s="46">
        <f t="shared" ref="T93:T99" si="78">SUM(S93/30)*(50)+(50)</f>
        <v>78.333333333333329</v>
      </c>
      <c r="U93" s="50">
        <f t="shared" ref="U93:U100" si="79">SUM(Q93,R93,T93)/3</f>
        <v>81.194444444444443</v>
      </c>
      <c r="V93" s="65">
        <f>MAX(U93)*(30%)</f>
        <v>24.358333333333331</v>
      </c>
      <c r="W93" s="46">
        <v>80</v>
      </c>
      <c r="X93" s="46">
        <v>82</v>
      </c>
      <c r="Y93" s="46">
        <v>81</v>
      </c>
      <c r="Z93" s="46">
        <v>83</v>
      </c>
      <c r="AA93" s="50">
        <f>SUM(W93,X93,Y93,Z93)/4</f>
        <v>81.5</v>
      </c>
      <c r="AB93" s="65">
        <f>MAX(AA93)*(30%)</f>
        <v>24.45</v>
      </c>
      <c r="AC93" s="195">
        <f>SUM(H93,O93,V93,AB93)</f>
        <v>82.147222222222226</v>
      </c>
      <c r="AD93" s="136">
        <v>82</v>
      </c>
      <c r="AE93" s="87" t="s">
        <v>34</v>
      </c>
      <c r="AF93" s="89"/>
      <c r="AG93" s="90"/>
      <c r="AH93" s="68"/>
    </row>
    <row r="94" spans="1:35" x14ac:dyDescent="0.25">
      <c r="A94" s="124" t="s">
        <v>41</v>
      </c>
      <c r="B94" s="52">
        <v>25</v>
      </c>
      <c r="C94" s="46">
        <f t="shared" si="75"/>
        <v>81.25</v>
      </c>
      <c r="D94" s="52">
        <v>82</v>
      </c>
      <c r="E94" s="52">
        <v>18</v>
      </c>
      <c r="F94" s="46">
        <f t="shared" ref="F94:F107" si="80">SUM(E94/30)*(50)+(50)</f>
        <v>80</v>
      </c>
      <c r="G94" s="50">
        <f t="shared" ref="G94:G107" si="81">SUM(C94,D94,F94)/3</f>
        <v>81.083333333333329</v>
      </c>
      <c r="H94" s="65">
        <f t="shared" ref="H94:H107" si="82">MAX(G94)*(15%)</f>
        <v>12.1625</v>
      </c>
      <c r="I94" s="52">
        <v>25</v>
      </c>
      <c r="J94" s="46">
        <f t="shared" si="76"/>
        <v>81.25</v>
      </c>
      <c r="K94" s="52">
        <v>18</v>
      </c>
      <c r="L94" s="46">
        <f t="shared" ref="L94:L99" si="83">SUM(K94/30)*(50)+(50)</f>
        <v>80</v>
      </c>
      <c r="M94" s="52">
        <v>81</v>
      </c>
      <c r="N94" s="50">
        <f t="shared" ref="N94:N107" si="84">SUM(J94,L94,M94)/3</f>
        <v>80.75</v>
      </c>
      <c r="O94" s="65">
        <f t="shared" ref="O94:O107" si="85">MAX(N94)*(25%)</f>
        <v>20.1875</v>
      </c>
      <c r="P94" s="52">
        <v>25</v>
      </c>
      <c r="Q94" s="46">
        <f t="shared" si="77"/>
        <v>81.25</v>
      </c>
      <c r="R94" s="52">
        <v>79</v>
      </c>
      <c r="S94" s="52">
        <v>15</v>
      </c>
      <c r="T94" s="46">
        <f t="shared" si="78"/>
        <v>75</v>
      </c>
      <c r="U94" s="50">
        <f t="shared" si="79"/>
        <v>78.416666666666671</v>
      </c>
      <c r="V94" s="65">
        <f t="shared" ref="V94:V107" si="86">MAX(U94)*(30%)</f>
        <v>23.525000000000002</v>
      </c>
      <c r="W94" s="52">
        <v>77</v>
      </c>
      <c r="X94" s="52">
        <v>78</v>
      </c>
      <c r="Y94" s="52">
        <v>78</v>
      </c>
      <c r="Z94" s="52">
        <v>79</v>
      </c>
      <c r="AA94" s="50">
        <f t="shared" ref="AA94:AA107" si="87">SUM(W94,X94,Y94,Z94)/4</f>
        <v>78</v>
      </c>
      <c r="AB94" s="65">
        <f t="shared" ref="AB94:AB107" si="88">MAX(AA94)*(30%)</f>
        <v>23.4</v>
      </c>
      <c r="AC94" s="195">
        <f t="shared" ref="AC94:AC107" si="89">SUM(H94,O94,V94,AB94)</f>
        <v>79.275000000000006</v>
      </c>
      <c r="AD94" s="137">
        <v>79</v>
      </c>
      <c r="AE94" s="88" t="s">
        <v>32</v>
      </c>
      <c r="AF94" s="89"/>
      <c r="AG94" s="90"/>
      <c r="AH94" s="68"/>
    </row>
    <row r="95" spans="1:35" x14ac:dyDescent="0.25">
      <c r="A95" s="124" t="s">
        <v>42</v>
      </c>
      <c r="B95" s="46">
        <v>33</v>
      </c>
      <c r="C95" s="46">
        <f t="shared" si="75"/>
        <v>91.25</v>
      </c>
      <c r="D95" s="46">
        <v>82</v>
      </c>
      <c r="E95" s="46">
        <v>26</v>
      </c>
      <c r="F95" s="46">
        <f t="shared" si="80"/>
        <v>93.333333333333343</v>
      </c>
      <c r="G95" s="50">
        <f t="shared" si="81"/>
        <v>88.861111111111128</v>
      </c>
      <c r="H95" s="65">
        <f t="shared" si="82"/>
        <v>13.329166666666669</v>
      </c>
      <c r="I95" s="46">
        <v>33</v>
      </c>
      <c r="J95" s="46">
        <f t="shared" si="76"/>
        <v>91.25</v>
      </c>
      <c r="K95" s="46">
        <v>26</v>
      </c>
      <c r="L95" s="46">
        <f t="shared" si="83"/>
        <v>93.333333333333343</v>
      </c>
      <c r="M95" s="46">
        <v>82</v>
      </c>
      <c r="N95" s="50">
        <f t="shared" si="84"/>
        <v>88.861111111111128</v>
      </c>
      <c r="O95" s="65">
        <f t="shared" si="85"/>
        <v>22.215277777777782</v>
      </c>
      <c r="P95" s="46">
        <v>25</v>
      </c>
      <c r="Q95" s="46">
        <f t="shared" si="77"/>
        <v>81.25</v>
      </c>
      <c r="R95" s="46">
        <v>76</v>
      </c>
      <c r="S95" s="46">
        <v>16</v>
      </c>
      <c r="T95" s="46">
        <f t="shared" si="78"/>
        <v>76.666666666666671</v>
      </c>
      <c r="U95" s="50">
        <f t="shared" si="79"/>
        <v>77.972222222222229</v>
      </c>
      <c r="V95" s="65">
        <f>MAX(U95)*(30%)</f>
        <v>23.391666666666669</v>
      </c>
      <c r="W95" s="46">
        <v>79</v>
      </c>
      <c r="X95" s="46">
        <v>80</v>
      </c>
      <c r="Y95" s="46">
        <v>81</v>
      </c>
      <c r="Z95" s="46">
        <v>82</v>
      </c>
      <c r="AA95" s="50">
        <f t="shared" si="87"/>
        <v>80.5</v>
      </c>
      <c r="AB95" s="65">
        <f t="shared" si="88"/>
        <v>24.15</v>
      </c>
      <c r="AC95" s="195">
        <f t="shared" si="89"/>
        <v>83.086111111111109</v>
      </c>
      <c r="AD95" s="138">
        <v>83</v>
      </c>
      <c r="AE95" s="87" t="s">
        <v>34</v>
      </c>
      <c r="AF95" s="89"/>
      <c r="AG95" s="90"/>
      <c r="AH95" s="91"/>
    </row>
    <row r="96" spans="1:35" x14ac:dyDescent="0.25">
      <c r="A96" s="124" t="s">
        <v>81</v>
      </c>
      <c r="B96" s="52">
        <v>33</v>
      </c>
      <c r="C96" s="46">
        <f t="shared" si="75"/>
        <v>91.25</v>
      </c>
      <c r="D96" s="52">
        <v>85</v>
      </c>
      <c r="E96" s="52">
        <v>15</v>
      </c>
      <c r="F96" s="46">
        <f t="shared" si="80"/>
        <v>75</v>
      </c>
      <c r="G96" s="50">
        <f t="shared" si="81"/>
        <v>83.75</v>
      </c>
      <c r="H96" s="65">
        <f t="shared" si="82"/>
        <v>12.5625</v>
      </c>
      <c r="I96" s="52">
        <v>33</v>
      </c>
      <c r="J96" s="46">
        <f t="shared" si="76"/>
        <v>91.25</v>
      </c>
      <c r="K96" s="52">
        <v>15</v>
      </c>
      <c r="L96" s="46">
        <f t="shared" si="83"/>
        <v>75</v>
      </c>
      <c r="M96" s="52">
        <v>85</v>
      </c>
      <c r="N96" s="50">
        <f t="shared" si="84"/>
        <v>83.75</v>
      </c>
      <c r="O96" s="65">
        <f t="shared" si="85"/>
        <v>20.9375</v>
      </c>
      <c r="P96" s="52">
        <v>31</v>
      </c>
      <c r="Q96" s="46">
        <f t="shared" si="77"/>
        <v>88.75</v>
      </c>
      <c r="R96" s="52">
        <v>83</v>
      </c>
      <c r="S96" s="52">
        <v>15</v>
      </c>
      <c r="T96" s="46">
        <f t="shared" si="78"/>
        <v>75</v>
      </c>
      <c r="U96" s="50">
        <f t="shared" si="79"/>
        <v>82.25</v>
      </c>
      <c r="V96" s="65">
        <f t="shared" si="86"/>
        <v>24.675000000000001</v>
      </c>
      <c r="W96" s="52">
        <v>80</v>
      </c>
      <c r="X96" s="52">
        <v>81</v>
      </c>
      <c r="Y96" s="52">
        <v>80</v>
      </c>
      <c r="Z96" s="52">
        <v>80</v>
      </c>
      <c r="AA96" s="50">
        <f t="shared" si="87"/>
        <v>80.25</v>
      </c>
      <c r="AB96" s="65">
        <f t="shared" si="88"/>
        <v>24.074999999999999</v>
      </c>
      <c r="AC96" s="195">
        <f t="shared" si="89"/>
        <v>82.25</v>
      </c>
      <c r="AD96" s="137">
        <v>83</v>
      </c>
      <c r="AE96" s="88" t="s">
        <v>34</v>
      </c>
      <c r="AF96" s="89"/>
      <c r="AG96" s="90"/>
      <c r="AH96" s="68"/>
    </row>
    <row r="97" spans="1:34" x14ac:dyDescent="0.25">
      <c r="A97" s="124" t="s">
        <v>43</v>
      </c>
      <c r="B97" s="46">
        <v>30</v>
      </c>
      <c r="C97" s="46">
        <f t="shared" si="75"/>
        <v>87.5</v>
      </c>
      <c r="D97" s="46">
        <v>82</v>
      </c>
      <c r="E97" s="46">
        <v>28</v>
      </c>
      <c r="F97" s="46">
        <f t="shared" si="80"/>
        <v>96.666666666666657</v>
      </c>
      <c r="G97" s="50">
        <f t="shared" si="81"/>
        <v>88.722222222222214</v>
      </c>
      <c r="H97" s="65">
        <f t="shared" si="82"/>
        <v>13.308333333333332</v>
      </c>
      <c r="I97" s="46">
        <v>30</v>
      </c>
      <c r="J97" s="46">
        <f t="shared" si="76"/>
        <v>87.5</v>
      </c>
      <c r="K97" s="46">
        <v>28</v>
      </c>
      <c r="L97" s="46">
        <f t="shared" si="83"/>
        <v>96.666666666666657</v>
      </c>
      <c r="M97" s="46">
        <v>82</v>
      </c>
      <c r="N97" s="50">
        <f t="shared" si="84"/>
        <v>88.722222222222214</v>
      </c>
      <c r="O97" s="65">
        <f t="shared" si="85"/>
        <v>22.180555555555554</v>
      </c>
      <c r="P97" s="46">
        <v>25</v>
      </c>
      <c r="Q97" s="46">
        <f t="shared" si="77"/>
        <v>81.25</v>
      </c>
      <c r="R97" s="46">
        <v>75</v>
      </c>
      <c r="S97" s="46">
        <v>17</v>
      </c>
      <c r="T97" s="46">
        <f t="shared" si="78"/>
        <v>78.333333333333329</v>
      </c>
      <c r="U97" s="50">
        <f t="shared" si="79"/>
        <v>78.194444444444443</v>
      </c>
      <c r="V97" s="65">
        <f t="shared" si="86"/>
        <v>23.458333333333332</v>
      </c>
      <c r="W97" s="46">
        <v>77</v>
      </c>
      <c r="X97" s="46">
        <v>77</v>
      </c>
      <c r="Y97" s="46">
        <v>78</v>
      </c>
      <c r="Z97" s="46">
        <v>78</v>
      </c>
      <c r="AA97" s="50">
        <f t="shared" si="87"/>
        <v>77.5</v>
      </c>
      <c r="AB97" s="65">
        <f t="shared" si="88"/>
        <v>23.25</v>
      </c>
      <c r="AC97" s="195">
        <f t="shared" si="89"/>
        <v>82.197222222222223</v>
      </c>
      <c r="AD97" s="138">
        <v>82</v>
      </c>
      <c r="AE97" s="87" t="s">
        <v>34</v>
      </c>
      <c r="AF97" s="89"/>
      <c r="AG97" s="90"/>
      <c r="AH97" s="68"/>
    </row>
    <row r="98" spans="1:34" x14ac:dyDescent="0.25">
      <c r="A98" s="124" t="s">
        <v>82</v>
      </c>
      <c r="B98" s="46">
        <v>25</v>
      </c>
      <c r="C98" s="46">
        <f t="shared" si="75"/>
        <v>81.25</v>
      </c>
      <c r="D98" s="46">
        <v>83</v>
      </c>
      <c r="E98" s="46">
        <v>20</v>
      </c>
      <c r="F98" s="46">
        <f t="shared" si="80"/>
        <v>83.333333333333329</v>
      </c>
      <c r="G98" s="50">
        <f t="shared" si="81"/>
        <v>82.527777777777771</v>
      </c>
      <c r="H98" s="65">
        <f t="shared" si="82"/>
        <v>12.379166666666665</v>
      </c>
      <c r="I98" s="46">
        <v>25</v>
      </c>
      <c r="J98" s="46">
        <f t="shared" si="76"/>
        <v>81.25</v>
      </c>
      <c r="K98" s="46">
        <v>20</v>
      </c>
      <c r="L98" s="46">
        <f t="shared" si="83"/>
        <v>83.333333333333329</v>
      </c>
      <c r="M98" s="46">
        <v>81</v>
      </c>
      <c r="N98" s="50">
        <f t="shared" si="84"/>
        <v>81.8611111111111</v>
      </c>
      <c r="O98" s="65">
        <f t="shared" si="85"/>
        <v>20.465277777777775</v>
      </c>
      <c r="P98" s="46">
        <v>25</v>
      </c>
      <c r="Q98" s="46">
        <f t="shared" si="77"/>
        <v>81.25</v>
      </c>
      <c r="R98" s="46">
        <v>83</v>
      </c>
      <c r="S98" s="46">
        <v>21</v>
      </c>
      <c r="T98" s="46">
        <f t="shared" si="78"/>
        <v>85</v>
      </c>
      <c r="U98" s="50">
        <f t="shared" si="79"/>
        <v>83.083333333333329</v>
      </c>
      <c r="V98" s="65">
        <f t="shared" si="86"/>
        <v>24.924999999999997</v>
      </c>
      <c r="W98" s="46">
        <v>83</v>
      </c>
      <c r="X98" s="46">
        <v>82</v>
      </c>
      <c r="Y98" s="46">
        <v>83</v>
      </c>
      <c r="Z98" s="46">
        <v>84</v>
      </c>
      <c r="AA98" s="50">
        <f t="shared" si="87"/>
        <v>83</v>
      </c>
      <c r="AB98" s="65">
        <f t="shared" si="88"/>
        <v>24.9</v>
      </c>
      <c r="AC98" s="195">
        <f t="shared" si="89"/>
        <v>82.669444444444437</v>
      </c>
      <c r="AD98" s="138">
        <v>83</v>
      </c>
      <c r="AE98" s="87" t="s">
        <v>34</v>
      </c>
      <c r="AF98" s="89"/>
      <c r="AG98" s="93"/>
      <c r="AH98" s="68"/>
    </row>
    <row r="99" spans="1:34" x14ac:dyDescent="0.25">
      <c r="A99" s="124" t="s">
        <v>44</v>
      </c>
      <c r="B99" s="52">
        <v>29</v>
      </c>
      <c r="C99" s="46">
        <f t="shared" si="75"/>
        <v>86.25</v>
      </c>
      <c r="D99" s="52">
        <v>85</v>
      </c>
      <c r="E99" s="52">
        <v>17</v>
      </c>
      <c r="F99" s="46">
        <f t="shared" si="80"/>
        <v>78.333333333333329</v>
      </c>
      <c r="G99" s="50">
        <f t="shared" si="81"/>
        <v>83.194444444444443</v>
      </c>
      <c r="H99" s="65">
        <f t="shared" si="82"/>
        <v>12.479166666666666</v>
      </c>
      <c r="I99" s="52">
        <v>29</v>
      </c>
      <c r="J99" s="46">
        <f t="shared" si="76"/>
        <v>86.25</v>
      </c>
      <c r="K99" s="52">
        <v>17</v>
      </c>
      <c r="L99" s="46">
        <f t="shared" si="83"/>
        <v>78.333333333333329</v>
      </c>
      <c r="M99" s="52">
        <v>85</v>
      </c>
      <c r="N99" s="50">
        <f t="shared" si="84"/>
        <v>83.194444444444443</v>
      </c>
      <c r="O99" s="65">
        <f t="shared" si="85"/>
        <v>20.798611111111111</v>
      </c>
      <c r="P99" s="52">
        <v>29</v>
      </c>
      <c r="Q99" s="46">
        <f t="shared" si="77"/>
        <v>86.25</v>
      </c>
      <c r="R99" s="52">
        <v>87</v>
      </c>
      <c r="S99" s="52">
        <v>17</v>
      </c>
      <c r="T99" s="46">
        <f t="shared" si="78"/>
        <v>78.333333333333329</v>
      </c>
      <c r="U99" s="50">
        <f t="shared" si="79"/>
        <v>83.8611111111111</v>
      </c>
      <c r="V99" s="65">
        <f t="shared" si="86"/>
        <v>25.158333333333328</v>
      </c>
      <c r="W99" s="52">
        <v>75</v>
      </c>
      <c r="X99" s="52">
        <v>76</v>
      </c>
      <c r="Y99" s="52">
        <v>77</v>
      </c>
      <c r="Z99" s="52">
        <v>78</v>
      </c>
      <c r="AA99" s="50">
        <f t="shared" si="87"/>
        <v>76.5</v>
      </c>
      <c r="AB99" s="65">
        <f t="shared" si="88"/>
        <v>22.95</v>
      </c>
      <c r="AC99" s="195">
        <f t="shared" si="89"/>
        <v>81.386111111111106</v>
      </c>
      <c r="AD99" s="137">
        <v>81</v>
      </c>
      <c r="AE99" s="88" t="s">
        <v>34</v>
      </c>
      <c r="AF99" s="89"/>
      <c r="AG99" s="90"/>
      <c r="AH99" s="68"/>
    </row>
    <row r="100" spans="1:34" x14ac:dyDescent="0.25">
      <c r="A100" s="124" t="s">
        <v>45</v>
      </c>
      <c r="B100" s="56">
        <v>21</v>
      </c>
      <c r="C100" s="46">
        <f>SUM(B100/40)*(50)+(50)</f>
        <v>76.25</v>
      </c>
      <c r="D100" s="52">
        <v>82</v>
      </c>
      <c r="E100" s="52">
        <v>15</v>
      </c>
      <c r="F100" s="46">
        <f>SUM(E100/30)*(50)+(50)</f>
        <v>75</v>
      </c>
      <c r="G100" s="48">
        <f>SUM(C100,D100,F100)/3</f>
        <v>77.75</v>
      </c>
      <c r="H100" s="49">
        <f>MAX(G100)*(15%)</f>
        <v>11.6625</v>
      </c>
      <c r="I100" s="56">
        <v>21</v>
      </c>
      <c r="J100" s="46">
        <f>SUM(I100/40)*(50)+(50)</f>
        <v>76.25</v>
      </c>
      <c r="K100" s="52">
        <v>15</v>
      </c>
      <c r="L100" s="46">
        <f>SUM(K100/30)*(50)+(50)</f>
        <v>75</v>
      </c>
      <c r="M100" s="52">
        <v>81</v>
      </c>
      <c r="N100" s="50">
        <f>SUM(J100,L100,M100)/3</f>
        <v>77.416666666666671</v>
      </c>
      <c r="O100" s="65">
        <f>MAX(N100)*(25%)</f>
        <v>19.354166666666668</v>
      </c>
      <c r="P100" s="56">
        <v>21</v>
      </c>
      <c r="Q100" s="46">
        <f>SUM(P100/40)*(50)+(50)</f>
        <v>76.25</v>
      </c>
      <c r="R100" s="52">
        <v>82</v>
      </c>
      <c r="S100" s="52">
        <v>18</v>
      </c>
      <c r="T100" s="46">
        <f t="shared" ref="T100:T114" si="90">SUM(S100/30)*(50)+(50)</f>
        <v>80</v>
      </c>
      <c r="U100" s="50">
        <f t="shared" si="79"/>
        <v>79.416666666666671</v>
      </c>
      <c r="V100" s="65">
        <f>MAX(U100)*(30%)</f>
        <v>23.824999999999999</v>
      </c>
      <c r="W100" s="46">
        <v>77</v>
      </c>
      <c r="X100" s="46">
        <v>78</v>
      </c>
      <c r="Y100" s="46">
        <v>79</v>
      </c>
      <c r="Z100" s="46">
        <v>80</v>
      </c>
      <c r="AA100" s="50">
        <f>SUM(W100,X100,Y100,Z100)/4</f>
        <v>78.5</v>
      </c>
      <c r="AB100" s="65">
        <f>MAX(AA100)*(30%)</f>
        <v>23.55</v>
      </c>
      <c r="AC100" s="195">
        <f>SUM(H100,O100,V100,AB100)</f>
        <v>78.391666666666666</v>
      </c>
      <c r="AD100" s="137">
        <v>79</v>
      </c>
      <c r="AE100" s="88" t="s">
        <v>32</v>
      </c>
      <c r="AF100" s="89"/>
      <c r="AG100" s="90"/>
      <c r="AH100" s="68"/>
    </row>
    <row r="101" spans="1:34" x14ac:dyDescent="0.25">
      <c r="A101" s="124" t="s">
        <v>46</v>
      </c>
      <c r="B101" s="46">
        <v>39</v>
      </c>
      <c r="C101" s="46">
        <f t="shared" ref="C101:C112" si="91">SUM(B101/40)*(50)+(50)</f>
        <v>98.75</v>
      </c>
      <c r="D101" s="46">
        <v>81</v>
      </c>
      <c r="E101" s="46">
        <v>21</v>
      </c>
      <c r="F101" s="46">
        <f t="shared" si="80"/>
        <v>85</v>
      </c>
      <c r="G101" s="50">
        <f t="shared" si="81"/>
        <v>88.25</v>
      </c>
      <c r="H101" s="65">
        <f t="shared" si="82"/>
        <v>13.237499999999999</v>
      </c>
      <c r="I101" s="46">
        <v>39</v>
      </c>
      <c r="J101" s="46">
        <f t="shared" ref="J101:J112" si="92">SUM(I101/40)*(50)+(50)</f>
        <v>98.75</v>
      </c>
      <c r="K101" s="46">
        <v>21</v>
      </c>
      <c r="L101" s="46">
        <f t="shared" ref="L101:L107" si="93">SUM(K101/30)*(50)+(50)</f>
        <v>85</v>
      </c>
      <c r="M101" s="46">
        <v>82</v>
      </c>
      <c r="N101" s="50">
        <f t="shared" si="84"/>
        <v>88.583333333333329</v>
      </c>
      <c r="O101" s="65">
        <f t="shared" si="85"/>
        <v>22.145833333333332</v>
      </c>
      <c r="P101" s="46">
        <v>23</v>
      </c>
      <c r="Q101" s="46">
        <f t="shared" ref="Q101:Q112" si="94">SUM(P101/40)*(50)+(50)</f>
        <v>78.75</v>
      </c>
      <c r="R101" s="46">
        <v>81</v>
      </c>
      <c r="S101" s="46">
        <v>16</v>
      </c>
      <c r="T101" s="46">
        <f t="shared" si="90"/>
        <v>76.666666666666671</v>
      </c>
      <c r="U101" s="50">
        <f t="shared" ref="U101:U107" si="95">SUM(Q101,R101,T101)/3</f>
        <v>78.805555555555557</v>
      </c>
      <c r="V101" s="65">
        <f t="shared" si="86"/>
        <v>23.641666666666666</v>
      </c>
      <c r="W101" s="46">
        <v>77</v>
      </c>
      <c r="X101" s="46">
        <v>78</v>
      </c>
      <c r="Y101" s="46">
        <v>79</v>
      </c>
      <c r="Z101" s="46">
        <v>77</v>
      </c>
      <c r="AA101" s="50">
        <f t="shared" si="87"/>
        <v>77.75</v>
      </c>
      <c r="AB101" s="65">
        <f t="shared" si="88"/>
        <v>23.324999999999999</v>
      </c>
      <c r="AC101" s="195">
        <f t="shared" si="89"/>
        <v>82.35</v>
      </c>
      <c r="AD101" s="138">
        <v>82</v>
      </c>
      <c r="AE101" s="87" t="s">
        <v>34</v>
      </c>
      <c r="AF101" s="89"/>
      <c r="AG101" s="90"/>
      <c r="AH101" s="68"/>
    </row>
    <row r="102" spans="1:34" x14ac:dyDescent="0.25">
      <c r="A102" s="124" t="s">
        <v>47</v>
      </c>
      <c r="B102" s="52">
        <v>40</v>
      </c>
      <c r="C102" s="46">
        <f t="shared" si="91"/>
        <v>100</v>
      </c>
      <c r="D102" s="52">
        <v>84</v>
      </c>
      <c r="E102" s="52">
        <v>25</v>
      </c>
      <c r="F102" s="46">
        <f t="shared" si="80"/>
        <v>91.666666666666671</v>
      </c>
      <c r="G102" s="50">
        <f t="shared" si="81"/>
        <v>91.8888888888889</v>
      </c>
      <c r="H102" s="65">
        <f t="shared" si="82"/>
        <v>13.783333333333335</v>
      </c>
      <c r="I102" s="52">
        <v>21</v>
      </c>
      <c r="J102" s="46">
        <f t="shared" si="92"/>
        <v>76.25</v>
      </c>
      <c r="K102" s="52">
        <v>25</v>
      </c>
      <c r="L102" s="46">
        <f t="shared" si="93"/>
        <v>91.666666666666671</v>
      </c>
      <c r="M102" s="52">
        <v>83</v>
      </c>
      <c r="N102" s="50">
        <f t="shared" si="84"/>
        <v>83.6388888888889</v>
      </c>
      <c r="O102" s="65">
        <f t="shared" si="85"/>
        <v>20.909722222222225</v>
      </c>
      <c r="P102" s="52">
        <v>24</v>
      </c>
      <c r="Q102" s="46">
        <f t="shared" si="94"/>
        <v>80</v>
      </c>
      <c r="R102" s="52">
        <v>84</v>
      </c>
      <c r="S102" s="52">
        <v>15</v>
      </c>
      <c r="T102" s="46">
        <f t="shared" si="90"/>
        <v>75</v>
      </c>
      <c r="U102" s="50">
        <f t="shared" si="95"/>
        <v>79.666666666666671</v>
      </c>
      <c r="V102" s="65">
        <f t="shared" si="86"/>
        <v>23.900000000000002</v>
      </c>
      <c r="W102" s="52">
        <v>78</v>
      </c>
      <c r="X102" s="52">
        <v>79</v>
      </c>
      <c r="Y102" s="52">
        <v>79</v>
      </c>
      <c r="Z102" s="52">
        <v>80</v>
      </c>
      <c r="AA102" s="50">
        <f t="shared" si="87"/>
        <v>79</v>
      </c>
      <c r="AB102" s="65">
        <f t="shared" si="88"/>
        <v>23.7</v>
      </c>
      <c r="AC102" s="195">
        <f t="shared" si="89"/>
        <v>82.293055555555569</v>
      </c>
      <c r="AD102" s="137">
        <v>82</v>
      </c>
      <c r="AE102" s="88" t="s">
        <v>34</v>
      </c>
      <c r="AF102" s="89"/>
      <c r="AG102" s="90"/>
      <c r="AH102" s="68"/>
    </row>
    <row r="103" spans="1:34" x14ac:dyDescent="0.25">
      <c r="A103" s="124" t="s">
        <v>48</v>
      </c>
      <c r="B103" s="46">
        <v>40</v>
      </c>
      <c r="C103" s="46">
        <f t="shared" si="91"/>
        <v>100</v>
      </c>
      <c r="D103" s="46">
        <v>80</v>
      </c>
      <c r="E103" s="46">
        <v>25</v>
      </c>
      <c r="F103" s="46">
        <f t="shared" si="80"/>
        <v>91.666666666666671</v>
      </c>
      <c r="G103" s="50">
        <f t="shared" si="81"/>
        <v>90.555555555555557</v>
      </c>
      <c r="H103" s="65">
        <f t="shared" si="82"/>
        <v>13.583333333333334</v>
      </c>
      <c r="I103" s="46">
        <v>29</v>
      </c>
      <c r="J103" s="46">
        <f t="shared" si="92"/>
        <v>86.25</v>
      </c>
      <c r="K103" s="46">
        <v>25</v>
      </c>
      <c r="L103" s="46">
        <f t="shared" si="93"/>
        <v>91.666666666666671</v>
      </c>
      <c r="M103" s="46">
        <v>81</v>
      </c>
      <c r="N103" s="50">
        <f t="shared" si="84"/>
        <v>86.305555555555557</v>
      </c>
      <c r="O103" s="65">
        <f t="shared" si="85"/>
        <v>21.576388888888889</v>
      </c>
      <c r="P103" s="46">
        <v>31</v>
      </c>
      <c r="Q103" s="46">
        <f t="shared" si="94"/>
        <v>88.75</v>
      </c>
      <c r="R103" s="46">
        <v>80</v>
      </c>
      <c r="S103" s="67">
        <v>17</v>
      </c>
      <c r="T103" s="46">
        <f t="shared" si="90"/>
        <v>78.333333333333329</v>
      </c>
      <c r="U103" s="50">
        <f t="shared" si="95"/>
        <v>82.3611111111111</v>
      </c>
      <c r="V103" s="65">
        <f t="shared" si="86"/>
        <v>24.708333333333329</v>
      </c>
      <c r="W103" s="46">
        <v>82</v>
      </c>
      <c r="X103" s="46">
        <v>82</v>
      </c>
      <c r="Y103" s="46">
        <v>81</v>
      </c>
      <c r="Z103" s="46">
        <v>83</v>
      </c>
      <c r="AA103" s="50">
        <f t="shared" si="87"/>
        <v>82</v>
      </c>
      <c r="AB103" s="65">
        <f t="shared" si="88"/>
        <v>24.599999999999998</v>
      </c>
      <c r="AC103" s="195">
        <f t="shared" si="89"/>
        <v>84.468055555555551</v>
      </c>
      <c r="AD103" s="138">
        <v>84</v>
      </c>
      <c r="AE103" s="87" t="s">
        <v>34</v>
      </c>
      <c r="AF103" s="89"/>
      <c r="AG103" s="90"/>
      <c r="AH103" s="68"/>
    </row>
    <row r="104" spans="1:34" x14ac:dyDescent="0.25">
      <c r="A104" s="124" t="s">
        <v>50</v>
      </c>
      <c r="B104" s="52">
        <v>32</v>
      </c>
      <c r="C104" s="46">
        <f t="shared" si="91"/>
        <v>90</v>
      </c>
      <c r="D104" s="52">
        <v>82</v>
      </c>
      <c r="E104" s="52">
        <v>15</v>
      </c>
      <c r="F104" s="46">
        <f t="shared" si="80"/>
        <v>75</v>
      </c>
      <c r="G104" s="50">
        <f t="shared" si="81"/>
        <v>82.333333333333329</v>
      </c>
      <c r="H104" s="65">
        <f t="shared" si="82"/>
        <v>12.35</v>
      </c>
      <c r="I104" s="52">
        <v>32</v>
      </c>
      <c r="J104" s="46">
        <f t="shared" si="92"/>
        <v>90</v>
      </c>
      <c r="K104" s="52">
        <v>15</v>
      </c>
      <c r="L104" s="46">
        <f>SUM(K104/30)*(50)+(50)</f>
        <v>75</v>
      </c>
      <c r="M104" s="52">
        <v>82</v>
      </c>
      <c r="N104" s="50">
        <f t="shared" si="84"/>
        <v>82.333333333333329</v>
      </c>
      <c r="O104" s="65">
        <f t="shared" si="85"/>
        <v>20.583333333333332</v>
      </c>
      <c r="P104" s="52">
        <v>24</v>
      </c>
      <c r="Q104" s="46">
        <f t="shared" si="94"/>
        <v>80</v>
      </c>
      <c r="R104" s="52">
        <v>77</v>
      </c>
      <c r="S104" s="52">
        <v>15</v>
      </c>
      <c r="T104" s="46">
        <f t="shared" si="90"/>
        <v>75</v>
      </c>
      <c r="U104" s="50">
        <f t="shared" si="95"/>
        <v>77.333333333333329</v>
      </c>
      <c r="V104" s="65">
        <f t="shared" si="86"/>
        <v>23.2</v>
      </c>
      <c r="W104" s="52">
        <v>75</v>
      </c>
      <c r="X104" s="52">
        <v>75</v>
      </c>
      <c r="Y104" s="52">
        <v>77</v>
      </c>
      <c r="Z104" s="52">
        <v>78</v>
      </c>
      <c r="AA104" s="50">
        <f t="shared" si="87"/>
        <v>76.25</v>
      </c>
      <c r="AB104" s="65">
        <f t="shared" si="88"/>
        <v>22.875</v>
      </c>
      <c r="AC104" s="195">
        <f t="shared" si="89"/>
        <v>79.008333333333326</v>
      </c>
      <c r="AD104" s="137">
        <v>79</v>
      </c>
      <c r="AE104" s="88" t="s">
        <v>32</v>
      </c>
      <c r="AF104" s="89"/>
      <c r="AG104" s="90"/>
      <c r="AH104" s="68"/>
    </row>
    <row r="105" spans="1:34" x14ac:dyDescent="0.25">
      <c r="A105" s="124" t="s">
        <v>49</v>
      </c>
      <c r="B105" s="46">
        <v>19</v>
      </c>
      <c r="C105" s="46">
        <f t="shared" si="91"/>
        <v>73.75</v>
      </c>
      <c r="D105" s="46">
        <v>84</v>
      </c>
      <c r="E105" s="46">
        <v>21</v>
      </c>
      <c r="F105" s="46">
        <f t="shared" si="80"/>
        <v>85</v>
      </c>
      <c r="G105" s="50">
        <f t="shared" si="81"/>
        <v>80.916666666666671</v>
      </c>
      <c r="H105" s="65">
        <f t="shared" si="82"/>
        <v>12.137500000000001</v>
      </c>
      <c r="I105" s="46">
        <v>21</v>
      </c>
      <c r="J105" s="46">
        <f t="shared" si="92"/>
        <v>76.25</v>
      </c>
      <c r="K105" s="46">
        <v>21</v>
      </c>
      <c r="L105" s="46">
        <f t="shared" si="93"/>
        <v>85</v>
      </c>
      <c r="M105" s="46">
        <v>83</v>
      </c>
      <c r="N105" s="50">
        <f t="shared" si="84"/>
        <v>81.416666666666671</v>
      </c>
      <c r="O105" s="65">
        <f t="shared" si="85"/>
        <v>20.354166666666668</v>
      </c>
      <c r="P105" s="46">
        <v>21</v>
      </c>
      <c r="Q105" s="46">
        <f t="shared" si="94"/>
        <v>76.25</v>
      </c>
      <c r="R105" s="46">
        <v>75</v>
      </c>
      <c r="S105" s="46">
        <v>15</v>
      </c>
      <c r="T105" s="46">
        <f t="shared" si="90"/>
        <v>75</v>
      </c>
      <c r="U105" s="50">
        <f t="shared" si="95"/>
        <v>75.416666666666671</v>
      </c>
      <c r="V105" s="65">
        <f t="shared" si="86"/>
        <v>22.625</v>
      </c>
      <c r="W105" s="46">
        <v>73</v>
      </c>
      <c r="X105" s="46">
        <v>74</v>
      </c>
      <c r="Y105" s="46">
        <v>73</v>
      </c>
      <c r="Z105" s="46">
        <v>74</v>
      </c>
      <c r="AA105" s="50">
        <f t="shared" si="87"/>
        <v>73.5</v>
      </c>
      <c r="AB105" s="65">
        <f t="shared" si="88"/>
        <v>22.05</v>
      </c>
      <c r="AC105" s="195">
        <f t="shared" si="89"/>
        <v>77.166666666666671</v>
      </c>
      <c r="AD105" s="138">
        <v>77</v>
      </c>
      <c r="AE105" s="87" t="s">
        <v>32</v>
      </c>
      <c r="AF105" s="89"/>
      <c r="AG105" s="90"/>
      <c r="AH105" s="68"/>
    </row>
    <row r="106" spans="1:34" x14ac:dyDescent="0.25">
      <c r="A106" s="124" t="s">
        <v>51</v>
      </c>
      <c r="B106" s="52">
        <v>25</v>
      </c>
      <c r="C106" s="46">
        <f t="shared" si="91"/>
        <v>81.25</v>
      </c>
      <c r="D106" s="52">
        <v>83</v>
      </c>
      <c r="E106" s="52">
        <v>25</v>
      </c>
      <c r="F106" s="46">
        <f t="shared" si="80"/>
        <v>91.666666666666671</v>
      </c>
      <c r="G106" s="50">
        <f t="shared" si="81"/>
        <v>85.305555555555557</v>
      </c>
      <c r="H106" s="65">
        <f t="shared" si="82"/>
        <v>12.795833333333333</v>
      </c>
      <c r="I106" s="52">
        <v>25</v>
      </c>
      <c r="J106" s="46">
        <f t="shared" si="92"/>
        <v>81.25</v>
      </c>
      <c r="K106" s="52">
        <v>25</v>
      </c>
      <c r="L106" s="46">
        <f t="shared" si="93"/>
        <v>91.666666666666671</v>
      </c>
      <c r="M106" s="52">
        <v>82</v>
      </c>
      <c r="N106" s="50">
        <f t="shared" si="84"/>
        <v>84.972222222222229</v>
      </c>
      <c r="O106" s="65">
        <f t="shared" si="85"/>
        <v>21.243055555555557</v>
      </c>
      <c r="P106" s="52">
        <v>25</v>
      </c>
      <c r="Q106" s="46">
        <f t="shared" si="94"/>
        <v>81.25</v>
      </c>
      <c r="R106" s="52">
        <v>76</v>
      </c>
      <c r="S106" s="52">
        <v>16</v>
      </c>
      <c r="T106" s="46">
        <f t="shared" si="90"/>
        <v>76.666666666666671</v>
      </c>
      <c r="U106" s="50">
        <f t="shared" si="95"/>
        <v>77.972222222222229</v>
      </c>
      <c r="V106" s="65">
        <f t="shared" si="86"/>
        <v>23.391666666666669</v>
      </c>
      <c r="W106" s="52">
        <v>77</v>
      </c>
      <c r="X106" s="52">
        <v>78</v>
      </c>
      <c r="Y106" s="52">
        <v>79</v>
      </c>
      <c r="Z106" s="52">
        <v>78</v>
      </c>
      <c r="AA106" s="50">
        <f t="shared" si="87"/>
        <v>78</v>
      </c>
      <c r="AB106" s="65">
        <f t="shared" si="88"/>
        <v>23.4</v>
      </c>
      <c r="AC106" s="195">
        <f t="shared" si="89"/>
        <v>80.830555555555549</v>
      </c>
      <c r="AD106" s="137">
        <v>81</v>
      </c>
      <c r="AE106" s="88" t="s">
        <v>34</v>
      </c>
      <c r="AF106" s="89"/>
      <c r="AG106" s="90"/>
      <c r="AH106" s="68"/>
    </row>
    <row r="107" spans="1:34" x14ac:dyDescent="0.25">
      <c r="A107" s="124" t="s">
        <v>52</v>
      </c>
      <c r="B107" s="46">
        <v>29</v>
      </c>
      <c r="C107" s="46">
        <f t="shared" si="91"/>
        <v>86.25</v>
      </c>
      <c r="D107" s="46">
        <v>81</v>
      </c>
      <c r="E107" s="46">
        <v>25</v>
      </c>
      <c r="F107" s="46">
        <f t="shared" si="80"/>
        <v>91.666666666666671</v>
      </c>
      <c r="G107" s="50">
        <f t="shared" si="81"/>
        <v>86.305555555555557</v>
      </c>
      <c r="H107" s="65">
        <f t="shared" si="82"/>
        <v>12.945833333333333</v>
      </c>
      <c r="I107" s="46">
        <v>29</v>
      </c>
      <c r="J107" s="46">
        <f t="shared" si="92"/>
        <v>86.25</v>
      </c>
      <c r="K107" s="46">
        <v>25</v>
      </c>
      <c r="L107" s="46">
        <f t="shared" si="93"/>
        <v>91.666666666666671</v>
      </c>
      <c r="M107" s="46">
        <v>80</v>
      </c>
      <c r="N107" s="50">
        <f t="shared" si="84"/>
        <v>85.972222222222229</v>
      </c>
      <c r="O107" s="65">
        <f t="shared" si="85"/>
        <v>21.493055555555557</v>
      </c>
      <c r="P107" s="46">
        <v>23</v>
      </c>
      <c r="Q107" s="46">
        <f t="shared" si="94"/>
        <v>78.75</v>
      </c>
      <c r="R107" s="46">
        <v>80</v>
      </c>
      <c r="S107" s="46">
        <v>15</v>
      </c>
      <c r="T107" s="46">
        <f t="shared" si="90"/>
        <v>75</v>
      </c>
      <c r="U107" s="50">
        <f t="shared" si="95"/>
        <v>77.916666666666671</v>
      </c>
      <c r="V107" s="65">
        <f t="shared" si="86"/>
        <v>23.375</v>
      </c>
      <c r="W107" s="46">
        <v>80</v>
      </c>
      <c r="X107" s="46">
        <v>81</v>
      </c>
      <c r="Y107" s="46">
        <v>81</v>
      </c>
      <c r="Z107" s="46">
        <v>80</v>
      </c>
      <c r="AA107" s="50">
        <f t="shared" si="87"/>
        <v>80.5</v>
      </c>
      <c r="AB107" s="65">
        <f t="shared" si="88"/>
        <v>24.15</v>
      </c>
      <c r="AC107" s="195">
        <f t="shared" si="89"/>
        <v>81.963888888888889</v>
      </c>
      <c r="AD107" s="138">
        <v>82</v>
      </c>
      <c r="AE107" s="87" t="s">
        <v>34</v>
      </c>
      <c r="AF107" s="89"/>
      <c r="AG107" s="90"/>
      <c r="AH107" s="68"/>
    </row>
    <row r="108" spans="1:34" x14ac:dyDescent="0.25">
      <c r="A108" s="124" t="s">
        <v>53</v>
      </c>
      <c r="B108" s="57">
        <v>40</v>
      </c>
      <c r="C108" s="46">
        <f t="shared" si="91"/>
        <v>100</v>
      </c>
      <c r="D108" s="46">
        <v>82</v>
      </c>
      <c r="E108" s="46">
        <v>24</v>
      </c>
      <c r="F108" s="46">
        <f t="shared" ref="F108:F114" si="96">SUM(E108/30)*(50)+(50)</f>
        <v>90</v>
      </c>
      <c r="G108" s="50">
        <f t="shared" ref="G108:G114" si="97">SUM(C108,D108,F108)/3</f>
        <v>90.666666666666671</v>
      </c>
      <c r="H108" s="65">
        <f t="shared" ref="H108:H114" si="98">MAX(G108)*(15%)</f>
        <v>13.6</v>
      </c>
      <c r="I108" s="57">
        <v>40</v>
      </c>
      <c r="J108" s="46">
        <f t="shared" si="92"/>
        <v>100</v>
      </c>
      <c r="K108" s="46">
        <v>24</v>
      </c>
      <c r="L108" s="46">
        <f t="shared" ref="L108:L114" si="99">SUM(K108/30)*(50)+(50)</f>
        <v>90</v>
      </c>
      <c r="M108" s="46">
        <v>81</v>
      </c>
      <c r="N108" s="50">
        <f>SUM(J108,L108,M108)/3</f>
        <v>90.333333333333329</v>
      </c>
      <c r="O108" s="65">
        <f>MAX(N108)*(25%)</f>
        <v>22.583333333333332</v>
      </c>
      <c r="P108" s="57">
        <v>24</v>
      </c>
      <c r="Q108" s="46">
        <f t="shared" si="94"/>
        <v>80</v>
      </c>
      <c r="R108" s="46">
        <v>80</v>
      </c>
      <c r="S108" s="46">
        <v>15</v>
      </c>
      <c r="T108" s="46">
        <f t="shared" si="90"/>
        <v>75</v>
      </c>
      <c r="U108" s="50">
        <f t="shared" ref="U108:U114" si="100">SUM(Q108,R108,T108)/3</f>
        <v>78.333333333333329</v>
      </c>
      <c r="V108" s="65">
        <f t="shared" ref="V108:V114" si="101">MAX(U108)*(30%)</f>
        <v>23.499999999999996</v>
      </c>
      <c r="W108" s="46">
        <v>81</v>
      </c>
      <c r="X108" s="46">
        <v>83</v>
      </c>
      <c r="Y108" s="46">
        <v>82</v>
      </c>
      <c r="Z108" s="46">
        <v>83</v>
      </c>
      <c r="AA108" s="50">
        <f t="shared" ref="AA108:AA114" si="102">SUM(W108,X108,Y108,Z108)/4</f>
        <v>82.25</v>
      </c>
      <c r="AB108" s="65">
        <f t="shared" ref="AB108:AB114" si="103">MAX(AA108)*(30%)</f>
        <v>24.675000000000001</v>
      </c>
      <c r="AC108" s="195">
        <f t="shared" ref="AC108:AC114" si="104">SUM(H108,O108,V108,AB108)</f>
        <v>84.35833333333332</v>
      </c>
      <c r="AD108" s="138">
        <v>84</v>
      </c>
      <c r="AE108" s="87" t="s">
        <v>34</v>
      </c>
      <c r="AF108" s="89"/>
      <c r="AG108" s="90"/>
      <c r="AH108" s="68"/>
    </row>
    <row r="109" spans="1:34" x14ac:dyDescent="0.25">
      <c r="A109" s="124" t="s">
        <v>54</v>
      </c>
      <c r="B109" s="56">
        <v>10</v>
      </c>
      <c r="C109" s="46">
        <f t="shared" si="91"/>
        <v>62.5</v>
      </c>
      <c r="D109" s="52">
        <v>82</v>
      </c>
      <c r="E109" s="52">
        <v>22</v>
      </c>
      <c r="F109" s="46">
        <f t="shared" si="96"/>
        <v>86.666666666666657</v>
      </c>
      <c r="G109" s="50">
        <f t="shared" si="97"/>
        <v>77.055555555555557</v>
      </c>
      <c r="H109" s="65">
        <f t="shared" si="98"/>
        <v>11.558333333333334</v>
      </c>
      <c r="I109" s="56">
        <v>10</v>
      </c>
      <c r="J109" s="46">
        <f t="shared" si="92"/>
        <v>62.5</v>
      </c>
      <c r="K109" s="52">
        <v>22</v>
      </c>
      <c r="L109" s="46">
        <f t="shared" si="99"/>
        <v>86.666666666666657</v>
      </c>
      <c r="M109" s="52">
        <v>82</v>
      </c>
      <c r="N109" s="50">
        <f>SUM(J109,L109,M109)/3</f>
        <v>77.055555555555557</v>
      </c>
      <c r="O109" s="65">
        <f>MAX(N109)*(25%)</f>
        <v>19.263888888888889</v>
      </c>
      <c r="P109" s="56">
        <v>10</v>
      </c>
      <c r="Q109" s="46">
        <f t="shared" si="94"/>
        <v>62.5</v>
      </c>
      <c r="R109" s="52">
        <v>82</v>
      </c>
      <c r="S109" s="52">
        <v>17</v>
      </c>
      <c r="T109" s="46">
        <f t="shared" si="90"/>
        <v>78.333333333333329</v>
      </c>
      <c r="U109" s="50">
        <f t="shared" si="100"/>
        <v>74.277777777777771</v>
      </c>
      <c r="V109" s="65">
        <f t="shared" si="101"/>
        <v>22.283333333333331</v>
      </c>
      <c r="W109" s="52">
        <v>80</v>
      </c>
      <c r="X109" s="52">
        <v>81</v>
      </c>
      <c r="Y109" s="52">
        <v>83</v>
      </c>
      <c r="Z109" s="52">
        <v>82</v>
      </c>
      <c r="AA109" s="50">
        <f t="shared" si="102"/>
        <v>81.5</v>
      </c>
      <c r="AB109" s="65">
        <f t="shared" si="103"/>
        <v>24.45</v>
      </c>
      <c r="AC109" s="195">
        <f t="shared" si="104"/>
        <v>77.555555555555557</v>
      </c>
      <c r="AD109" s="137">
        <v>78</v>
      </c>
      <c r="AE109" s="88" t="s">
        <v>32</v>
      </c>
      <c r="AF109" s="89"/>
      <c r="AG109" s="90"/>
      <c r="AH109" s="68"/>
    </row>
    <row r="110" spans="1:34" x14ac:dyDescent="0.25">
      <c r="A110" s="124" t="s">
        <v>57</v>
      </c>
      <c r="B110" s="57">
        <v>27</v>
      </c>
      <c r="C110" s="46">
        <f t="shared" si="91"/>
        <v>83.75</v>
      </c>
      <c r="D110" s="46">
        <v>82</v>
      </c>
      <c r="E110" s="46">
        <v>27</v>
      </c>
      <c r="F110" s="46">
        <f t="shared" si="96"/>
        <v>95</v>
      </c>
      <c r="G110" s="50">
        <f t="shared" si="97"/>
        <v>86.916666666666671</v>
      </c>
      <c r="H110" s="65">
        <f t="shared" si="98"/>
        <v>13.0375</v>
      </c>
      <c r="I110" s="57">
        <v>29</v>
      </c>
      <c r="J110" s="46">
        <f t="shared" si="92"/>
        <v>86.25</v>
      </c>
      <c r="K110" s="46">
        <v>27</v>
      </c>
      <c r="L110" s="46">
        <f t="shared" si="99"/>
        <v>95</v>
      </c>
      <c r="M110" s="46">
        <v>82</v>
      </c>
      <c r="N110" s="50">
        <f>SUM(J110,L110,M110)/3</f>
        <v>87.75</v>
      </c>
      <c r="O110" s="65">
        <f>MAX(N110)*(25%)</f>
        <v>21.9375</v>
      </c>
      <c r="P110" s="57">
        <v>28</v>
      </c>
      <c r="Q110" s="46">
        <f t="shared" si="94"/>
        <v>85</v>
      </c>
      <c r="R110" s="46">
        <v>80</v>
      </c>
      <c r="S110" s="52">
        <v>15</v>
      </c>
      <c r="T110" s="46">
        <f t="shared" si="90"/>
        <v>75</v>
      </c>
      <c r="U110" s="50">
        <f t="shared" si="100"/>
        <v>80</v>
      </c>
      <c r="V110" s="65">
        <f t="shared" si="101"/>
        <v>24</v>
      </c>
      <c r="W110" s="52">
        <v>79</v>
      </c>
      <c r="X110" s="52">
        <v>80</v>
      </c>
      <c r="Y110" s="52">
        <v>81</v>
      </c>
      <c r="Z110" s="52">
        <v>81</v>
      </c>
      <c r="AA110" s="50">
        <f t="shared" si="102"/>
        <v>80.25</v>
      </c>
      <c r="AB110" s="65">
        <f t="shared" si="103"/>
        <v>24.074999999999999</v>
      </c>
      <c r="AC110" s="195">
        <f t="shared" si="104"/>
        <v>83.05</v>
      </c>
      <c r="AD110" s="138">
        <v>83</v>
      </c>
      <c r="AE110" s="87" t="s">
        <v>34</v>
      </c>
      <c r="AF110" s="89"/>
      <c r="AG110" s="90"/>
      <c r="AH110" s="68"/>
    </row>
    <row r="111" spans="1:34" x14ac:dyDescent="0.25">
      <c r="A111" s="124" t="s">
        <v>55</v>
      </c>
      <c r="B111" s="57">
        <v>14</v>
      </c>
      <c r="C111" s="46">
        <f t="shared" si="91"/>
        <v>67.5</v>
      </c>
      <c r="D111" s="46">
        <v>80</v>
      </c>
      <c r="E111" s="52">
        <v>23</v>
      </c>
      <c r="F111" s="46">
        <f t="shared" si="96"/>
        <v>88.333333333333343</v>
      </c>
      <c r="G111" s="50">
        <f t="shared" si="97"/>
        <v>78.611111111111114</v>
      </c>
      <c r="H111" s="65">
        <f t="shared" si="98"/>
        <v>11.791666666666666</v>
      </c>
      <c r="I111" s="57">
        <v>14</v>
      </c>
      <c r="J111" s="46">
        <f t="shared" si="92"/>
        <v>67.5</v>
      </c>
      <c r="K111" s="52">
        <v>23</v>
      </c>
      <c r="L111" s="46">
        <f t="shared" si="99"/>
        <v>88.333333333333343</v>
      </c>
      <c r="M111" s="46">
        <v>80</v>
      </c>
      <c r="N111" s="52">
        <v>23</v>
      </c>
      <c r="O111" s="65">
        <v>21</v>
      </c>
      <c r="P111" s="57">
        <v>14</v>
      </c>
      <c r="Q111" s="46">
        <f t="shared" si="94"/>
        <v>67.5</v>
      </c>
      <c r="R111" s="52">
        <v>78</v>
      </c>
      <c r="S111" s="52">
        <v>17</v>
      </c>
      <c r="T111" s="46">
        <f t="shared" si="90"/>
        <v>78.333333333333329</v>
      </c>
      <c r="U111" s="50">
        <f t="shared" si="100"/>
        <v>74.6111111111111</v>
      </c>
      <c r="V111" s="65">
        <f t="shared" si="101"/>
        <v>22.383333333333329</v>
      </c>
      <c r="W111" s="52">
        <v>77</v>
      </c>
      <c r="X111" s="52">
        <v>78</v>
      </c>
      <c r="Y111" s="52">
        <v>79</v>
      </c>
      <c r="Z111" s="52">
        <v>79</v>
      </c>
      <c r="AA111" s="50">
        <f t="shared" si="102"/>
        <v>78.25</v>
      </c>
      <c r="AB111" s="65">
        <f t="shared" si="103"/>
        <v>23.474999999999998</v>
      </c>
      <c r="AC111" s="195">
        <f t="shared" si="104"/>
        <v>78.649999999999991</v>
      </c>
      <c r="AD111" s="146">
        <v>79</v>
      </c>
      <c r="AE111" s="87" t="s">
        <v>32</v>
      </c>
      <c r="AF111" s="89"/>
      <c r="AG111" s="90"/>
      <c r="AH111" s="68"/>
    </row>
    <row r="112" spans="1:34" x14ac:dyDescent="0.25">
      <c r="A112" s="124" t="s">
        <v>56</v>
      </c>
      <c r="B112" s="56">
        <v>15</v>
      </c>
      <c r="C112" s="46">
        <f t="shared" si="91"/>
        <v>68.75</v>
      </c>
      <c r="D112" s="52">
        <v>81</v>
      </c>
      <c r="E112" s="52">
        <v>20</v>
      </c>
      <c r="F112" s="46">
        <f t="shared" si="96"/>
        <v>83.333333333333329</v>
      </c>
      <c r="G112" s="50">
        <f t="shared" si="97"/>
        <v>77.694444444444443</v>
      </c>
      <c r="H112" s="65">
        <f t="shared" si="98"/>
        <v>11.654166666666667</v>
      </c>
      <c r="I112" s="56">
        <v>15</v>
      </c>
      <c r="J112" s="46">
        <f t="shared" si="92"/>
        <v>68.75</v>
      </c>
      <c r="K112" s="52">
        <v>20</v>
      </c>
      <c r="L112" s="46">
        <f t="shared" si="99"/>
        <v>83.333333333333329</v>
      </c>
      <c r="M112" s="52">
        <v>81</v>
      </c>
      <c r="N112" s="52">
        <v>27</v>
      </c>
      <c r="O112" s="65">
        <v>20</v>
      </c>
      <c r="P112" s="56">
        <v>15</v>
      </c>
      <c r="Q112" s="46">
        <f t="shared" si="94"/>
        <v>68.75</v>
      </c>
      <c r="R112" s="52">
        <v>77</v>
      </c>
      <c r="S112" s="52">
        <v>18</v>
      </c>
      <c r="T112" s="46">
        <f t="shared" si="90"/>
        <v>80</v>
      </c>
      <c r="U112" s="50">
        <f t="shared" si="100"/>
        <v>75.25</v>
      </c>
      <c r="V112" s="65">
        <f t="shared" si="101"/>
        <v>22.574999999999999</v>
      </c>
      <c r="W112" s="52">
        <v>79</v>
      </c>
      <c r="X112" s="52">
        <v>79</v>
      </c>
      <c r="Y112" s="52">
        <v>80</v>
      </c>
      <c r="Z112" s="52">
        <v>80</v>
      </c>
      <c r="AA112" s="50">
        <f t="shared" si="102"/>
        <v>79.5</v>
      </c>
      <c r="AB112" s="65">
        <f t="shared" si="103"/>
        <v>23.849999999999998</v>
      </c>
      <c r="AC112" s="195">
        <f t="shared" si="104"/>
        <v>78.079166666666666</v>
      </c>
      <c r="AD112" s="146">
        <v>78</v>
      </c>
      <c r="AE112" s="88" t="s">
        <v>32</v>
      </c>
      <c r="AF112" s="89"/>
      <c r="AG112" s="90"/>
      <c r="AH112" s="68"/>
    </row>
    <row r="113" spans="1:34" x14ac:dyDescent="0.25">
      <c r="A113" s="124" t="s">
        <v>99</v>
      </c>
      <c r="B113" s="57">
        <v>17</v>
      </c>
      <c r="C113" s="46">
        <f t="shared" ref="C113:C114" si="105">SUM(B113/40)*(50)+(50)</f>
        <v>71.25</v>
      </c>
      <c r="D113" s="46">
        <v>80</v>
      </c>
      <c r="E113" s="46">
        <v>20</v>
      </c>
      <c r="F113" s="46">
        <f t="shared" si="96"/>
        <v>83.333333333333329</v>
      </c>
      <c r="G113" s="50">
        <f t="shared" si="97"/>
        <v>78.194444444444443</v>
      </c>
      <c r="H113" s="65">
        <f t="shared" si="98"/>
        <v>11.729166666666666</v>
      </c>
      <c r="I113" s="57">
        <v>14</v>
      </c>
      <c r="J113" s="46">
        <f t="shared" ref="J113:J114" si="106">SUM(I113/40)*(50)+(50)</f>
        <v>67.5</v>
      </c>
      <c r="K113" s="46">
        <v>20</v>
      </c>
      <c r="L113" s="46">
        <f t="shared" si="99"/>
        <v>83.333333333333329</v>
      </c>
      <c r="M113" s="46">
        <v>80</v>
      </c>
      <c r="N113" s="52">
        <v>23</v>
      </c>
      <c r="O113" s="65">
        <v>21</v>
      </c>
      <c r="P113" s="57">
        <v>23</v>
      </c>
      <c r="Q113" s="46">
        <f t="shared" ref="Q113:Q114" si="107">SUM(P113/40)*(50)+(50)</f>
        <v>78.75</v>
      </c>
      <c r="R113" s="52">
        <v>78</v>
      </c>
      <c r="S113" s="46">
        <v>18</v>
      </c>
      <c r="T113" s="46">
        <f t="shared" si="90"/>
        <v>80</v>
      </c>
      <c r="U113" s="50">
        <f t="shared" si="100"/>
        <v>78.916666666666671</v>
      </c>
      <c r="V113" s="65">
        <f t="shared" si="101"/>
        <v>23.675000000000001</v>
      </c>
      <c r="W113" s="46">
        <v>78</v>
      </c>
      <c r="X113" s="46">
        <v>79</v>
      </c>
      <c r="Y113" s="46">
        <v>80</v>
      </c>
      <c r="Z113" s="46">
        <v>80</v>
      </c>
      <c r="AA113" s="50">
        <f t="shared" si="102"/>
        <v>79.25</v>
      </c>
      <c r="AB113" s="65">
        <f t="shared" si="103"/>
        <v>23.774999999999999</v>
      </c>
      <c r="AC113" s="195">
        <f t="shared" si="104"/>
        <v>80.179166666666674</v>
      </c>
      <c r="AD113" s="146">
        <v>80</v>
      </c>
      <c r="AE113" s="87" t="s">
        <v>34</v>
      </c>
      <c r="AF113" s="89"/>
      <c r="AG113" s="90"/>
      <c r="AH113" s="68"/>
    </row>
    <row r="114" spans="1:34" x14ac:dyDescent="0.25">
      <c r="A114" s="124" t="s">
        <v>100</v>
      </c>
      <c r="B114" s="56">
        <v>13</v>
      </c>
      <c r="C114" s="46">
        <f t="shared" si="105"/>
        <v>66.25</v>
      </c>
      <c r="D114" s="52">
        <v>81</v>
      </c>
      <c r="E114" s="46">
        <v>8</v>
      </c>
      <c r="F114" s="46">
        <f t="shared" si="96"/>
        <v>63.333333333333336</v>
      </c>
      <c r="G114" s="50">
        <f t="shared" si="97"/>
        <v>70.194444444444443</v>
      </c>
      <c r="H114" s="65">
        <f t="shared" si="98"/>
        <v>10.529166666666667</v>
      </c>
      <c r="I114" s="56">
        <v>15</v>
      </c>
      <c r="J114" s="46">
        <f t="shared" si="106"/>
        <v>68.75</v>
      </c>
      <c r="K114" s="46">
        <v>8</v>
      </c>
      <c r="L114" s="46">
        <f t="shared" si="99"/>
        <v>63.333333333333336</v>
      </c>
      <c r="M114" s="52">
        <v>81</v>
      </c>
      <c r="N114" s="52">
        <v>27</v>
      </c>
      <c r="O114" s="65">
        <v>20</v>
      </c>
      <c r="P114" s="56">
        <v>15</v>
      </c>
      <c r="Q114" s="46">
        <f t="shared" si="107"/>
        <v>68.75</v>
      </c>
      <c r="R114" s="52">
        <v>77</v>
      </c>
      <c r="S114" s="46">
        <v>16</v>
      </c>
      <c r="T114" s="46">
        <f t="shared" si="90"/>
        <v>76.666666666666671</v>
      </c>
      <c r="U114" s="50">
        <f t="shared" si="100"/>
        <v>74.1388888888889</v>
      </c>
      <c r="V114" s="65">
        <f t="shared" si="101"/>
        <v>22.241666666666671</v>
      </c>
      <c r="W114" s="52">
        <v>74</v>
      </c>
      <c r="X114" s="52">
        <v>75</v>
      </c>
      <c r="Y114" s="52">
        <v>75</v>
      </c>
      <c r="Z114" s="52">
        <v>75</v>
      </c>
      <c r="AA114" s="50">
        <f t="shared" si="102"/>
        <v>74.75</v>
      </c>
      <c r="AB114" s="65">
        <f t="shared" si="103"/>
        <v>22.425000000000001</v>
      </c>
      <c r="AC114" s="195">
        <f t="shared" si="104"/>
        <v>75.19583333333334</v>
      </c>
      <c r="AD114" s="146">
        <v>75</v>
      </c>
      <c r="AE114" s="87" t="s">
        <v>32</v>
      </c>
      <c r="AF114" s="94"/>
      <c r="AG114" s="90"/>
      <c r="AH114" s="68"/>
    </row>
    <row r="115" spans="1:34" x14ac:dyDescent="0.25">
      <c r="A115" s="53"/>
      <c r="B115" s="53"/>
      <c r="C115" s="53"/>
      <c r="D115" s="53"/>
      <c r="E115" s="53"/>
      <c r="F115" s="53"/>
      <c r="G115" s="53"/>
      <c r="H115" s="53"/>
      <c r="I115" s="63"/>
      <c r="J115" s="63"/>
      <c r="K115" s="5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196"/>
      <c r="AD115" s="63"/>
      <c r="AE115" s="96"/>
      <c r="AF115" s="68"/>
      <c r="AG115" s="68"/>
      <c r="AH115" s="91"/>
    </row>
    <row r="116" spans="1:34" x14ac:dyDescent="0.25">
      <c r="A116" s="29"/>
      <c r="B116" s="29"/>
      <c r="C116" s="29"/>
      <c r="D116" s="29"/>
      <c r="E116" s="29"/>
      <c r="F116" s="29"/>
      <c r="G116" s="29"/>
      <c r="H116" s="29"/>
      <c r="I116" s="28"/>
      <c r="J116" s="28"/>
      <c r="K116" s="2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198"/>
      <c r="AD116" s="28"/>
      <c r="AE116" s="68"/>
      <c r="AF116" s="68"/>
      <c r="AG116" s="68"/>
      <c r="AH116" s="68"/>
    </row>
    <row r="117" spans="1:34" x14ac:dyDescent="0.25">
      <c r="AC117" s="197"/>
      <c r="AE117" s="69"/>
      <c r="AF117" s="69"/>
      <c r="AG117" s="69"/>
      <c r="AH117" s="69"/>
    </row>
    <row r="118" spans="1:34" x14ac:dyDescent="0.25">
      <c r="A118" s="207"/>
      <c r="B118" s="207"/>
      <c r="C118" s="207"/>
      <c r="D118" s="207"/>
      <c r="E118" s="207"/>
      <c r="F118" s="28"/>
      <c r="G118" s="28"/>
      <c r="H118" s="28"/>
      <c r="I118" s="28"/>
      <c r="J118" s="28"/>
      <c r="K118" s="28"/>
      <c r="L118" s="132" t="s">
        <v>89</v>
      </c>
      <c r="M118" s="143"/>
      <c r="N118" s="143"/>
      <c r="O118" s="143"/>
      <c r="P118" s="143"/>
      <c r="Q118" s="143"/>
      <c r="R118" s="144"/>
      <c r="S118" s="143"/>
      <c r="T118" s="143"/>
      <c r="U118" s="143"/>
      <c r="V118" s="32"/>
      <c r="W118" s="28"/>
      <c r="X118" s="28"/>
      <c r="Y118" s="28"/>
      <c r="Z118" s="28"/>
      <c r="AA118" s="28"/>
      <c r="AB118" s="28"/>
      <c r="AC118" s="198"/>
      <c r="AD118" s="28"/>
      <c r="AE118" s="208"/>
      <c r="AF118" s="208"/>
      <c r="AG118" s="208"/>
      <c r="AH118" s="208"/>
    </row>
    <row r="119" spans="1:34" x14ac:dyDescent="0.25">
      <c r="A119" s="31"/>
      <c r="B119" s="29"/>
      <c r="C119" s="29"/>
      <c r="D119" s="28"/>
      <c r="E119" s="28"/>
      <c r="F119" s="28"/>
      <c r="G119" s="28"/>
      <c r="H119" s="129"/>
      <c r="I119" s="28"/>
      <c r="J119" s="28"/>
      <c r="K119" s="28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28"/>
      <c r="X119" s="28"/>
      <c r="Y119" s="28"/>
      <c r="Z119" s="28"/>
      <c r="AA119" s="28"/>
      <c r="AB119" s="28"/>
      <c r="AC119" s="198"/>
      <c r="AD119" s="28"/>
      <c r="AE119" s="68"/>
      <c r="AF119" s="68"/>
      <c r="AG119" s="91"/>
      <c r="AH119" s="68"/>
    </row>
    <row r="120" spans="1:34" ht="66.75" x14ac:dyDescent="0.25">
      <c r="A120" s="26" t="s">
        <v>36</v>
      </c>
      <c r="B120" s="23"/>
      <c r="C120" s="11"/>
      <c r="D120" s="6"/>
      <c r="E120" s="28"/>
      <c r="F120" s="10" t="s">
        <v>5</v>
      </c>
      <c r="G120" s="33"/>
      <c r="H120" s="30"/>
      <c r="I120" s="102"/>
      <c r="J120" s="103"/>
      <c r="K120" s="28"/>
      <c r="L120" s="5"/>
      <c r="M120" s="5"/>
      <c r="N120" s="10" t="s">
        <v>6</v>
      </c>
      <c r="O120" s="5"/>
      <c r="P120" s="33"/>
      <c r="Q120" s="7"/>
      <c r="R120" s="30"/>
      <c r="S120" s="33"/>
      <c r="T120" s="6"/>
      <c r="U120" s="34" t="s">
        <v>8</v>
      </c>
      <c r="V120" s="5"/>
      <c r="W120" s="33"/>
      <c r="X120" s="30"/>
      <c r="Y120" s="5"/>
      <c r="Z120" s="5"/>
      <c r="AA120" s="35"/>
      <c r="AB120" s="9" t="s">
        <v>13</v>
      </c>
      <c r="AC120" s="199"/>
      <c r="AD120" s="7"/>
      <c r="AE120" s="97"/>
      <c r="AF120" s="98"/>
      <c r="AG120" s="90"/>
      <c r="AH120" s="91"/>
    </row>
    <row r="121" spans="1:34" ht="58.5" x14ac:dyDescent="0.25">
      <c r="A121" s="15" t="s">
        <v>17</v>
      </c>
      <c r="B121" s="6" t="s">
        <v>0</v>
      </c>
      <c r="C121" s="6" t="s">
        <v>3</v>
      </c>
      <c r="D121" s="6" t="s">
        <v>1</v>
      </c>
      <c r="E121" s="6" t="s">
        <v>2</v>
      </c>
      <c r="F121" s="8" t="s">
        <v>3</v>
      </c>
      <c r="G121" s="14" t="s">
        <v>4</v>
      </c>
      <c r="H121" s="164">
        <v>0.15</v>
      </c>
      <c r="I121" s="6" t="s">
        <v>0</v>
      </c>
      <c r="J121" s="6" t="s">
        <v>3</v>
      </c>
      <c r="K121" s="6" t="s">
        <v>2</v>
      </c>
      <c r="L121" s="6" t="s">
        <v>3</v>
      </c>
      <c r="M121" s="6" t="s">
        <v>1</v>
      </c>
      <c r="N121" s="14" t="s">
        <v>4</v>
      </c>
      <c r="O121" s="165">
        <v>0.25</v>
      </c>
      <c r="P121" s="6" t="s">
        <v>0</v>
      </c>
      <c r="Q121" s="6" t="s">
        <v>3</v>
      </c>
      <c r="R121" s="6" t="s">
        <v>1</v>
      </c>
      <c r="S121" s="6" t="s">
        <v>7</v>
      </c>
      <c r="T121" s="6" t="s">
        <v>3</v>
      </c>
      <c r="U121" s="14" t="s">
        <v>4</v>
      </c>
      <c r="V121" s="165">
        <v>0.3</v>
      </c>
      <c r="W121" s="6" t="s">
        <v>9</v>
      </c>
      <c r="X121" s="6" t="s">
        <v>10</v>
      </c>
      <c r="Y121" s="6" t="s">
        <v>11</v>
      </c>
      <c r="Z121" s="6" t="s">
        <v>12</v>
      </c>
      <c r="AA121" s="14" t="s">
        <v>4</v>
      </c>
      <c r="AB121" s="166">
        <v>0.3</v>
      </c>
      <c r="AC121" s="200" t="s">
        <v>14</v>
      </c>
      <c r="AD121" s="66" t="s">
        <v>15</v>
      </c>
      <c r="AE121" s="99" t="s">
        <v>16</v>
      </c>
      <c r="AF121" s="98"/>
      <c r="AG121" s="68"/>
      <c r="AH121" s="68"/>
    </row>
    <row r="122" spans="1:34" x14ac:dyDescent="0.25">
      <c r="A122" s="124" t="s">
        <v>40</v>
      </c>
      <c r="B122" s="46">
        <v>20</v>
      </c>
      <c r="C122" s="46">
        <f t="shared" ref="C122:C128" si="108">SUM(B122/40)*(50)+(50)</f>
        <v>75</v>
      </c>
      <c r="D122" s="46">
        <v>84</v>
      </c>
      <c r="E122" s="46">
        <v>18</v>
      </c>
      <c r="F122" s="46">
        <f t="shared" ref="F122:F128" si="109">SUM(E122/30)*(50)+(50)</f>
        <v>80</v>
      </c>
      <c r="G122" s="50">
        <f>SUM(C122,D122,F122)/3</f>
        <v>79.666666666666671</v>
      </c>
      <c r="H122" s="65">
        <f>MAX(G122)*(15%)</f>
        <v>11.950000000000001</v>
      </c>
      <c r="I122" s="46">
        <v>20</v>
      </c>
      <c r="J122" s="46">
        <f t="shared" ref="J122:J128" si="110">SUM(I122/40)*(50)+(50)</f>
        <v>75</v>
      </c>
      <c r="K122" s="46">
        <v>18</v>
      </c>
      <c r="L122" s="46">
        <f t="shared" ref="L122:L128" si="111">SUM(K122/30)*(50)+(50)</f>
        <v>80</v>
      </c>
      <c r="M122" s="46">
        <v>81</v>
      </c>
      <c r="N122" s="50">
        <f>SUM(J122,L122,M122)/3</f>
        <v>78.666666666666671</v>
      </c>
      <c r="O122" s="65">
        <f>MAX(N122)*(25%)</f>
        <v>19.666666666666668</v>
      </c>
      <c r="P122" s="46">
        <v>24</v>
      </c>
      <c r="Q122" s="46">
        <f t="shared" ref="Q122:Q128" si="112">SUM(P122/40)*(50)+(50)</f>
        <v>80</v>
      </c>
      <c r="R122" s="46">
        <v>84</v>
      </c>
      <c r="S122" s="46">
        <v>19</v>
      </c>
      <c r="T122" s="46">
        <f t="shared" ref="T122:T128" si="113">SUM(S122/30)*(50)+(50)</f>
        <v>81.666666666666657</v>
      </c>
      <c r="U122" s="50">
        <f t="shared" ref="U122:U129" si="114">SUM(Q122,R122,T122)/3</f>
        <v>81.888888888888886</v>
      </c>
      <c r="V122" s="65">
        <f>MAX(U122)*(30%)</f>
        <v>24.566666666666666</v>
      </c>
      <c r="W122" s="46">
        <v>78</v>
      </c>
      <c r="X122" s="46">
        <v>79</v>
      </c>
      <c r="Y122" s="46">
        <v>80</v>
      </c>
      <c r="Z122" s="46">
        <v>81</v>
      </c>
      <c r="AA122" s="50">
        <f>SUM(W122,X122,Y122,Z122)/4</f>
        <v>79.5</v>
      </c>
      <c r="AB122" s="65">
        <f>MAX(AA122)*(30%)</f>
        <v>23.849999999999998</v>
      </c>
      <c r="AC122" s="195">
        <f>SUM(H122,O122,V122,AB122)</f>
        <v>80.033333333333331</v>
      </c>
      <c r="AD122" s="136">
        <v>80</v>
      </c>
      <c r="AE122" s="87" t="s">
        <v>34</v>
      </c>
      <c r="AF122" s="89"/>
      <c r="AG122" s="90"/>
      <c r="AH122" s="68"/>
    </row>
    <row r="123" spans="1:34" x14ac:dyDescent="0.25">
      <c r="A123" s="124" t="s">
        <v>41</v>
      </c>
      <c r="B123" s="52">
        <v>25</v>
      </c>
      <c r="C123" s="46">
        <f t="shared" si="108"/>
        <v>81.25</v>
      </c>
      <c r="D123" s="52">
        <v>79</v>
      </c>
      <c r="E123" s="52">
        <v>8</v>
      </c>
      <c r="F123" s="46">
        <f t="shared" si="109"/>
        <v>63.333333333333336</v>
      </c>
      <c r="G123" s="50">
        <f t="shared" ref="G123:G136" si="115">SUM(C123,D123,F123)/3</f>
        <v>74.527777777777786</v>
      </c>
      <c r="H123" s="65">
        <f t="shared" ref="H123:H136" si="116">MAX(G123)*(15%)</f>
        <v>11.179166666666667</v>
      </c>
      <c r="I123" s="52">
        <v>25</v>
      </c>
      <c r="J123" s="46">
        <f t="shared" si="110"/>
        <v>81.25</v>
      </c>
      <c r="K123" s="52">
        <v>8</v>
      </c>
      <c r="L123" s="46">
        <f t="shared" si="111"/>
        <v>63.333333333333336</v>
      </c>
      <c r="M123" s="52">
        <v>76</v>
      </c>
      <c r="N123" s="50">
        <f t="shared" ref="N123:N136" si="117">SUM(J123,L123,M123)/3</f>
        <v>73.527777777777786</v>
      </c>
      <c r="O123" s="65">
        <f t="shared" ref="O123:O136" si="118">MAX(N123)*(25%)</f>
        <v>18.381944444444446</v>
      </c>
      <c r="P123" s="52">
        <v>25</v>
      </c>
      <c r="Q123" s="46">
        <f t="shared" si="112"/>
        <v>81.25</v>
      </c>
      <c r="R123" s="52">
        <v>79</v>
      </c>
      <c r="S123" s="52">
        <v>15</v>
      </c>
      <c r="T123" s="46">
        <f t="shared" si="113"/>
        <v>75</v>
      </c>
      <c r="U123" s="50">
        <f t="shared" si="114"/>
        <v>78.416666666666671</v>
      </c>
      <c r="V123" s="65">
        <f t="shared" ref="V123:V136" si="119">MAX(U123)*(30%)</f>
        <v>23.525000000000002</v>
      </c>
      <c r="W123" s="52">
        <v>75</v>
      </c>
      <c r="X123" s="52">
        <v>75</v>
      </c>
      <c r="Y123" s="52">
        <v>76</v>
      </c>
      <c r="Z123" s="52">
        <v>76</v>
      </c>
      <c r="AA123" s="50">
        <f t="shared" ref="AA123:AA136" si="120">SUM(W123,X123,Y123,Z123)/4</f>
        <v>75.5</v>
      </c>
      <c r="AB123" s="65">
        <f t="shared" ref="AB123:AB136" si="121">MAX(AA123)*(30%)</f>
        <v>22.65</v>
      </c>
      <c r="AC123" s="195">
        <f t="shared" ref="AC123:AC136" si="122">SUM(H123,O123,V123,AB123)</f>
        <v>75.736111111111114</v>
      </c>
      <c r="AD123" s="137">
        <v>76</v>
      </c>
      <c r="AE123" s="88" t="s">
        <v>32</v>
      </c>
      <c r="AF123" s="89"/>
      <c r="AG123" s="90"/>
      <c r="AH123" s="68"/>
    </row>
    <row r="124" spans="1:34" x14ac:dyDescent="0.25">
      <c r="A124" s="124" t="s">
        <v>42</v>
      </c>
      <c r="B124" s="46">
        <v>37</v>
      </c>
      <c r="C124" s="46">
        <f t="shared" si="108"/>
        <v>96.25</v>
      </c>
      <c r="D124" s="46">
        <v>76</v>
      </c>
      <c r="E124" s="46">
        <v>16</v>
      </c>
      <c r="F124" s="46">
        <f t="shared" si="109"/>
        <v>76.666666666666671</v>
      </c>
      <c r="G124" s="50">
        <f t="shared" si="115"/>
        <v>82.972222222222229</v>
      </c>
      <c r="H124" s="65">
        <f t="shared" si="116"/>
        <v>12.445833333333335</v>
      </c>
      <c r="I124" s="46">
        <v>37</v>
      </c>
      <c r="J124" s="46">
        <f t="shared" si="110"/>
        <v>96.25</v>
      </c>
      <c r="K124" s="46">
        <v>16</v>
      </c>
      <c r="L124" s="46">
        <f t="shared" si="111"/>
        <v>76.666666666666671</v>
      </c>
      <c r="M124" s="46">
        <v>76</v>
      </c>
      <c r="N124" s="50">
        <f t="shared" si="117"/>
        <v>82.972222222222229</v>
      </c>
      <c r="O124" s="65">
        <f t="shared" si="118"/>
        <v>20.743055555555557</v>
      </c>
      <c r="P124" s="46">
        <v>37</v>
      </c>
      <c r="Q124" s="46">
        <f t="shared" si="112"/>
        <v>96.25</v>
      </c>
      <c r="R124" s="46">
        <v>76</v>
      </c>
      <c r="S124" s="46">
        <v>15</v>
      </c>
      <c r="T124" s="46">
        <f t="shared" si="113"/>
        <v>75</v>
      </c>
      <c r="U124" s="50">
        <f t="shared" si="114"/>
        <v>82.416666666666671</v>
      </c>
      <c r="V124" s="65">
        <f>MAX(U124)*(30%)</f>
        <v>24.725000000000001</v>
      </c>
      <c r="W124" s="46">
        <v>82</v>
      </c>
      <c r="X124" s="46">
        <v>82</v>
      </c>
      <c r="Y124" s="46">
        <v>82</v>
      </c>
      <c r="Z124" s="46">
        <v>82</v>
      </c>
      <c r="AA124" s="50">
        <f t="shared" si="120"/>
        <v>82</v>
      </c>
      <c r="AB124" s="65">
        <f t="shared" si="121"/>
        <v>24.599999999999998</v>
      </c>
      <c r="AC124" s="195">
        <f t="shared" si="122"/>
        <v>82.513888888888886</v>
      </c>
      <c r="AD124" s="138">
        <v>83</v>
      </c>
      <c r="AE124" s="87" t="s">
        <v>34</v>
      </c>
      <c r="AF124" s="89"/>
      <c r="AG124" s="90"/>
      <c r="AH124" s="91"/>
    </row>
    <row r="125" spans="1:34" x14ac:dyDescent="0.25">
      <c r="A125" s="124" t="s">
        <v>81</v>
      </c>
      <c r="B125" s="52">
        <v>30</v>
      </c>
      <c r="C125" s="46">
        <f t="shared" si="108"/>
        <v>87.5</v>
      </c>
      <c r="D125" s="52">
        <v>83</v>
      </c>
      <c r="E125" s="52">
        <v>19</v>
      </c>
      <c r="F125" s="46">
        <f t="shared" si="109"/>
        <v>81.666666666666657</v>
      </c>
      <c r="G125" s="50">
        <f t="shared" si="115"/>
        <v>84.055555555555557</v>
      </c>
      <c r="H125" s="65">
        <f t="shared" si="116"/>
        <v>12.608333333333333</v>
      </c>
      <c r="I125" s="52">
        <v>30</v>
      </c>
      <c r="J125" s="46">
        <f t="shared" si="110"/>
        <v>87.5</v>
      </c>
      <c r="K125" s="52">
        <v>19</v>
      </c>
      <c r="L125" s="46">
        <f t="shared" si="111"/>
        <v>81.666666666666657</v>
      </c>
      <c r="M125" s="52">
        <v>77</v>
      </c>
      <c r="N125" s="50">
        <f t="shared" si="117"/>
        <v>82.055555555555557</v>
      </c>
      <c r="O125" s="65">
        <f t="shared" si="118"/>
        <v>20.513888888888889</v>
      </c>
      <c r="P125" s="52">
        <v>30</v>
      </c>
      <c r="Q125" s="46">
        <f t="shared" si="112"/>
        <v>87.5</v>
      </c>
      <c r="R125" s="52">
        <v>80</v>
      </c>
      <c r="S125" s="52">
        <v>15</v>
      </c>
      <c r="T125" s="46">
        <f t="shared" si="113"/>
        <v>75</v>
      </c>
      <c r="U125" s="50">
        <f t="shared" si="114"/>
        <v>80.833333333333329</v>
      </c>
      <c r="V125" s="65">
        <f t="shared" si="119"/>
        <v>24.249999999999996</v>
      </c>
      <c r="W125" s="52">
        <v>79</v>
      </c>
      <c r="X125" s="52">
        <v>80</v>
      </c>
      <c r="Y125" s="52">
        <v>80</v>
      </c>
      <c r="Z125" s="52">
        <v>81</v>
      </c>
      <c r="AA125" s="50">
        <f t="shared" si="120"/>
        <v>80</v>
      </c>
      <c r="AB125" s="65">
        <f t="shared" si="121"/>
        <v>24</v>
      </c>
      <c r="AC125" s="195">
        <f t="shared" si="122"/>
        <v>81.37222222222222</v>
      </c>
      <c r="AD125" s="137">
        <v>81</v>
      </c>
      <c r="AE125" s="88" t="s">
        <v>34</v>
      </c>
      <c r="AF125" s="89"/>
      <c r="AG125" s="90"/>
      <c r="AH125" s="68"/>
    </row>
    <row r="126" spans="1:34" x14ac:dyDescent="0.25">
      <c r="A126" s="124" t="s">
        <v>43</v>
      </c>
      <c r="B126" s="46">
        <v>30</v>
      </c>
      <c r="C126" s="46">
        <f t="shared" si="108"/>
        <v>87.5</v>
      </c>
      <c r="D126" s="46">
        <v>82</v>
      </c>
      <c r="E126" s="46">
        <v>14</v>
      </c>
      <c r="F126" s="46">
        <f t="shared" si="109"/>
        <v>73.333333333333329</v>
      </c>
      <c r="G126" s="50">
        <f t="shared" si="115"/>
        <v>80.944444444444443</v>
      </c>
      <c r="H126" s="65">
        <f t="shared" si="116"/>
        <v>12.141666666666666</v>
      </c>
      <c r="I126" s="46">
        <v>30</v>
      </c>
      <c r="J126" s="46">
        <f t="shared" si="110"/>
        <v>87.5</v>
      </c>
      <c r="K126" s="46">
        <v>14</v>
      </c>
      <c r="L126" s="46">
        <f t="shared" si="111"/>
        <v>73.333333333333329</v>
      </c>
      <c r="M126" s="46">
        <v>82</v>
      </c>
      <c r="N126" s="50">
        <f t="shared" si="117"/>
        <v>80.944444444444443</v>
      </c>
      <c r="O126" s="65">
        <f t="shared" si="118"/>
        <v>20.236111111111111</v>
      </c>
      <c r="P126" s="46">
        <v>30</v>
      </c>
      <c r="Q126" s="46">
        <f t="shared" si="112"/>
        <v>87.5</v>
      </c>
      <c r="R126" s="46">
        <v>82</v>
      </c>
      <c r="S126" s="46">
        <v>16</v>
      </c>
      <c r="T126" s="46">
        <f t="shared" si="113"/>
        <v>76.666666666666671</v>
      </c>
      <c r="U126" s="50">
        <f t="shared" si="114"/>
        <v>82.055555555555557</v>
      </c>
      <c r="V126" s="65">
        <f t="shared" si="119"/>
        <v>24.616666666666667</v>
      </c>
      <c r="W126" s="46">
        <v>77</v>
      </c>
      <c r="X126" s="46">
        <v>78</v>
      </c>
      <c r="Y126" s="46">
        <v>79</v>
      </c>
      <c r="Z126" s="46">
        <v>80</v>
      </c>
      <c r="AA126" s="50">
        <f t="shared" si="120"/>
        <v>78.5</v>
      </c>
      <c r="AB126" s="65">
        <f t="shared" si="121"/>
        <v>23.55</v>
      </c>
      <c r="AC126" s="195">
        <f t="shared" si="122"/>
        <v>80.544444444444451</v>
      </c>
      <c r="AD126" s="138">
        <v>81</v>
      </c>
      <c r="AE126" s="87" t="s">
        <v>34</v>
      </c>
      <c r="AF126" s="89"/>
      <c r="AG126" s="90"/>
      <c r="AH126" s="68"/>
    </row>
    <row r="127" spans="1:34" x14ac:dyDescent="0.25">
      <c r="A127" s="124" t="s">
        <v>82</v>
      </c>
      <c r="B127" s="46">
        <v>37</v>
      </c>
      <c r="C127" s="46">
        <f t="shared" si="108"/>
        <v>96.25</v>
      </c>
      <c r="D127" s="46">
        <v>83</v>
      </c>
      <c r="E127" s="46">
        <v>22</v>
      </c>
      <c r="F127" s="46">
        <f t="shared" si="109"/>
        <v>86.666666666666657</v>
      </c>
      <c r="G127" s="50">
        <f t="shared" si="115"/>
        <v>88.638888888888872</v>
      </c>
      <c r="H127" s="65">
        <f t="shared" si="116"/>
        <v>13.295833333333331</v>
      </c>
      <c r="I127" s="46">
        <v>37</v>
      </c>
      <c r="J127" s="46">
        <f t="shared" si="110"/>
        <v>96.25</v>
      </c>
      <c r="K127" s="46">
        <v>22</v>
      </c>
      <c r="L127" s="46">
        <f t="shared" si="111"/>
        <v>86.666666666666657</v>
      </c>
      <c r="M127" s="46">
        <v>80</v>
      </c>
      <c r="N127" s="50">
        <f t="shared" si="117"/>
        <v>87.638888888888872</v>
      </c>
      <c r="O127" s="65">
        <f t="shared" si="118"/>
        <v>21.909722222222218</v>
      </c>
      <c r="P127" s="46">
        <v>29</v>
      </c>
      <c r="Q127" s="46">
        <f t="shared" si="112"/>
        <v>86.25</v>
      </c>
      <c r="R127" s="46">
        <v>83</v>
      </c>
      <c r="S127" s="46">
        <v>15</v>
      </c>
      <c r="T127" s="46">
        <f t="shared" si="113"/>
        <v>75</v>
      </c>
      <c r="U127" s="50">
        <f t="shared" si="114"/>
        <v>81.416666666666671</v>
      </c>
      <c r="V127" s="65">
        <f t="shared" si="119"/>
        <v>24.425000000000001</v>
      </c>
      <c r="W127" s="46">
        <v>79</v>
      </c>
      <c r="X127" s="46">
        <v>79</v>
      </c>
      <c r="Y127" s="46">
        <v>80</v>
      </c>
      <c r="Z127" s="46">
        <v>81</v>
      </c>
      <c r="AA127" s="50">
        <f t="shared" si="120"/>
        <v>79.75</v>
      </c>
      <c r="AB127" s="65">
        <f t="shared" si="121"/>
        <v>23.925000000000001</v>
      </c>
      <c r="AC127" s="195">
        <f t="shared" si="122"/>
        <v>83.555555555555543</v>
      </c>
      <c r="AD127" s="138">
        <v>84</v>
      </c>
      <c r="AE127" s="87" t="s">
        <v>34</v>
      </c>
      <c r="AF127" s="89"/>
      <c r="AG127" s="93"/>
      <c r="AH127" s="68"/>
    </row>
    <row r="128" spans="1:34" x14ac:dyDescent="0.25">
      <c r="A128" s="124" t="s">
        <v>44</v>
      </c>
      <c r="B128" s="52">
        <v>25</v>
      </c>
      <c r="C128" s="46">
        <f t="shared" si="108"/>
        <v>81.25</v>
      </c>
      <c r="D128" s="52">
        <v>85</v>
      </c>
      <c r="E128" s="52">
        <v>15</v>
      </c>
      <c r="F128" s="46">
        <f t="shared" si="109"/>
        <v>75</v>
      </c>
      <c r="G128" s="50">
        <f t="shared" si="115"/>
        <v>80.416666666666671</v>
      </c>
      <c r="H128" s="65">
        <f t="shared" si="116"/>
        <v>12.0625</v>
      </c>
      <c r="I128" s="52">
        <v>25</v>
      </c>
      <c r="J128" s="46">
        <f t="shared" si="110"/>
        <v>81.25</v>
      </c>
      <c r="K128" s="52">
        <v>15</v>
      </c>
      <c r="L128" s="46">
        <f t="shared" si="111"/>
        <v>75</v>
      </c>
      <c r="M128" s="52">
        <v>81</v>
      </c>
      <c r="N128" s="50">
        <f t="shared" si="117"/>
        <v>79.083333333333329</v>
      </c>
      <c r="O128" s="65">
        <f t="shared" si="118"/>
        <v>19.770833333333332</v>
      </c>
      <c r="P128" s="52">
        <v>25</v>
      </c>
      <c r="Q128" s="46">
        <f t="shared" si="112"/>
        <v>81.25</v>
      </c>
      <c r="R128" s="52">
        <v>85</v>
      </c>
      <c r="S128" s="52">
        <v>18</v>
      </c>
      <c r="T128" s="46">
        <f t="shared" si="113"/>
        <v>80</v>
      </c>
      <c r="U128" s="50">
        <f t="shared" si="114"/>
        <v>82.083333333333329</v>
      </c>
      <c r="V128" s="65">
        <f t="shared" si="119"/>
        <v>24.624999999999996</v>
      </c>
      <c r="W128" s="52">
        <v>78</v>
      </c>
      <c r="X128" s="52">
        <v>79</v>
      </c>
      <c r="Y128" s="52">
        <v>80</v>
      </c>
      <c r="Z128" s="52">
        <v>81</v>
      </c>
      <c r="AA128" s="50">
        <f t="shared" si="120"/>
        <v>79.5</v>
      </c>
      <c r="AB128" s="65">
        <f t="shared" si="121"/>
        <v>23.849999999999998</v>
      </c>
      <c r="AC128" s="195">
        <f t="shared" si="122"/>
        <v>80.308333333333323</v>
      </c>
      <c r="AD128" s="137">
        <v>80</v>
      </c>
      <c r="AE128" s="88" t="s">
        <v>34</v>
      </c>
      <c r="AF128" s="89"/>
      <c r="AG128" s="90"/>
      <c r="AH128" s="68"/>
    </row>
    <row r="129" spans="1:34" x14ac:dyDescent="0.25">
      <c r="A129" s="124" t="s">
        <v>45</v>
      </c>
      <c r="B129" s="56">
        <v>25</v>
      </c>
      <c r="C129" s="46">
        <f>SUM(B129/40)*(50)+(50)</f>
        <v>81.25</v>
      </c>
      <c r="D129" s="52">
        <v>82</v>
      </c>
      <c r="E129" s="52">
        <v>18</v>
      </c>
      <c r="F129" s="53">
        <f>SUM(E129/30)*(50)+(50)</f>
        <v>80</v>
      </c>
      <c r="G129" s="50">
        <f>SUM(C129,D129,F129)/3</f>
        <v>81.083333333333329</v>
      </c>
      <c r="H129" s="65">
        <f>MAX(G129)*(15%)</f>
        <v>12.1625</v>
      </c>
      <c r="I129" s="56">
        <v>25</v>
      </c>
      <c r="J129" s="46">
        <f>SUM(I129/40)*(50)+(50)</f>
        <v>81.25</v>
      </c>
      <c r="K129" s="52">
        <v>18</v>
      </c>
      <c r="L129" s="53">
        <f>SUM(K129/30)*(50)+(50)</f>
        <v>80</v>
      </c>
      <c r="M129" s="52">
        <v>78</v>
      </c>
      <c r="N129" s="50">
        <f>SUM(J129,L129,M129)/3</f>
        <v>79.75</v>
      </c>
      <c r="O129" s="65">
        <f>MAX(N129)*(25%)</f>
        <v>19.9375</v>
      </c>
      <c r="P129" s="56">
        <v>25</v>
      </c>
      <c r="Q129" s="46">
        <f>SUM(P129/40)*(50)+(50)</f>
        <v>81.25</v>
      </c>
      <c r="R129" s="52">
        <v>82</v>
      </c>
      <c r="S129" s="52">
        <v>16</v>
      </c>
      <c r="T129" s="46">
        <f t="shared" ref="T129:T143" si="123">SUM(S129/30)*(50)+(50)</f>
        <v>76.666666666666671</v>
      </c>
      <c r="U129" s="50">
        <f t="shared" si="114"/>
        <v>79.972222222222229</v>
      </c>
      <c r="V129" s="65">
        <f>MAX(U129)*(30%)</f>
        <v>23.991666666666667</v>
      </c>
      <c r="W129" s="46">
        <v>77</v>
      </c>
      <c r="X129" s="46">
        <v>78</v>
      </c>
      <c r="Y129" s="46">
        <v>79</v>
      </c>
      <c r="Z129" s="46">
        <v>80</v>
      </c>
      <c r="AA129" s="50">
        <f>SUM(W129,X129,Y129,Z129)/4</f>
        <v>78.5</v>
      </c>
      <c r="AB129" s="65">
        <f>MAX(AA129)*(30%)</f>
        <v>23.55</v>
      </c>
      <c r="AC129" s="195">
        <f>SUM(H129,O129,V129,AB129)</f>
        <v>79.641666666666666</v>
      </c>
      <c r="AD129" s="137">
        <v>80</v>
      </c>
      <c r="AE129" s="88" t="s">
        <v>34</v>
      </c>
      <c r="AF129" s="89"/>
      <c r="AG129" s="90"/>
      <c r="AH129" s="68"/>
    </row>
    <row r="130" spans="1:34" x14ac:dyDescent="0.25">
      <c r="A130" s="124" t="s">
        <v>46</v>
      </c>
      <c r="B130" s="46">
        <v>31</v>
      </c>
      <c r="C130" s="46">
        <f t="shared" ref="C130:C139" si="124">SUM(B130/40)*(50)+(50)</f>
        <v>88.75</v>
      </c>
      <c r="D130" s="46">
        <v>81</v>
      </c>
      <c r="E130" s="46">
        <v>19</v>
      </c>
      <c r="F130" s="46">
        <f t="shared" ref="F130:F135" si="125">SUM(E130/30)*(50)+(50)</f>
        <v>81.666666666666657</v>
      </c>
      <c r="G130" s="50">
        <f t="shared" si="115"/>
        <v>83.805555555555557</v>
      </c>
      <c r="H130" s="65">
        <f>MAX(G130)*(15%)</f>
        <v>12.570833333333333</v>
      </c>
      <c r="I130" s="46">
        <v>31</v>
      </c>
      <c r="J130" s="46">
        <f t="shared" ref="J130:J139" si="126">SUM(I130/40)*(50)+(50)</f>
        <v>88.75</v>
      </c>
      <c r="K130" s="46">
        <v>19</v>
      </c>
      <c r="L130" s="46">
        <f t="shared" ref="L130:L139" si="127">SUM(K130/30)*(50)+(50)</f>
        <v>81.666666666666657</v>
      </c>
      <c r="M130" s="46">
        <v>78</v>
      </c>
      <c r="N130" s="50">
        <f t="shared" si="117"/>
        <v>82.805555555555557</v>
      </c>
      <c r="O130" s="65">
        <f t="shared" si="118"/>
        <v>20.701388888888889</v>
      </c>
      <c r="P130" s="46">
        <v>29</v>
      </c>
      <c r="Q130" s="46">
        <f t="shared" ref="Q130:Q139" si="128">SUM(P130/40)*(50)+(50)</f>
        <v>86.25</v>
      </c>
      <c r="R130" s="46">
        <v>79</v>
      </c>
      <c r="S130" s="46">
        <v>15</v>
      </c>
      <c r="T130" s="46">
        <f t="shared" si="123"/>
        <v>75</v>
      </c>
      <c r="U130" s="50">
        <f t="shared" ref="U130:U136" si="129">SUM(Q130,R130,T130)/3</f>
        <v>80.083333333333329</v>
      </c>
      <c r="V130" s="65">
        <f t="shared" si="119"/>
        <v>24.024999999999999</v>
      </c>
      <c r="W130" s="46">
        <v>78</v>
      </c>
      <c r="X130" s="46">
        <v>79</v>
      </c>
      <c r="Y130" s="46">
        <v>81</v>
      </c>
      <c r="Z130" s="46">
        <v>82</v>
      </c>
      <c r="AA130" s="50">
        <f t="shared" si="120"/>
        <v>80</v>
      </c>
      <c r="AB130" s="65">
        <f t="shared" si="121"/>
        <v>24</v>
      </c>
      <c r="AC130" s="195">
        <f t="shared" si="122"/>
        <v>81.297222222222217</v>
      </c>
      <c r="AD130" s="138">
        <v>81</v>
      </c>
      <c r="AE130" s="87" t="s">
        <v>34</v>
      </c>
      <c r="AF130" s="89"/>
      <c r="AG130" s="90"/>
      <c r="AH130" s="68"/>
    </row>
    <row r="131" spans="1:34" x14ac:dyDescent="0.25">
      <c r="A131" s="124" t="s">
        <v>47</v>
      </c>
      <c r="B131" s="52">
        <v>38</v>
      </c>
      <c r="C131" s="46">
        <f t="shared" si="124"/>
        <v>97.5</v>
      </c>
      <c r="D131" s="52">
        <v>84</v>
      </c>
      <c r="E131" s="52">
        <v>21</v>
      </c>
      <c r="F131" s="46">
        <f t="shared" si="125"/>
        <v>85</v>
      </c>
      <c r="G131" s="50">
        <f t="shared" si="115"/>
        <v>88.833333333333329</v>
      </c>
      <c r="H131" s="65">
        <f t="shared" si="116"/>
        <v>13.324999999999999</v>
      </c>
      <c r="I131" s="52">
        <v>38</v>
      </c>
      <c r="J131" s="46">
        <f t="shared" si="126"/>
        <v>97.5</v>
      </c>
      <c r="K131" s="52">
        <v>21</v>
      </c>
      <c r="L131" s="46">
        <f t="shared" si="127"/>
        <v>85</v>
      </c>
      <c r="M131" s="52">
        <v>76</v>
      </c>
      <c r="N131" s="50">
        <f t="shared" si="117"/>
        <v>86.166666666666671</v>
      </c>
      <c r="O131" s="65">
        <f t="shared" si="118"/>
        <v>21.541666666666668</v>
      </c>
      <c r="P131" s="52">
        <v>24</v>
      </c>
      <c r="Q131" s="46">
        <f t="shared" si="128"/>
        <v>80</v>
      </c>
      <c r="R131" s="52">
        <v>80</v>
      </c>
      <c r="S131" s="52">
        <v>16</v>
      </c>
      <c r="T131" s="46">
        <f t="shared" si="123"/>
        <v>76.666666666666671</v>
      </c>
      <c r="U131" s="50">
        <f t="shared" si="129"/>
        <v>78.8888888888889</v>
      </c>
      <c r="V131" s="65">
        <f t="shared" si="119"/>
        <v>23.666666666666668</v>
      </c>
      <c r="W131" s="52">
        <v>77</v>
      </c>
      <c r="X131" s="52">
        <v>78</v>
      </c>
      <c r="Y131" s="52">
        <v>79</v>
      </c>
      <c r="Z131" s="52">
        <v>79</v>
      </c>
      <c r="AA131" s="50">
        <f t="shared" si="120"/>
        <v>78.25</v>
      </c>
      <c r="AB131" s="65">
        <f t="shared" si="121"/>
        <v>23.474999999999998</v>
      </c>
      <c r="AC131" s="195">
        <f t="shared" si="122"/>
        <v>82.008333333333326</v>
      </c>
      <c r="AD131" s="137">
        <v>82</v>
      </c>
      <c r="AE131" s="88" t="s">
        <v>34</v>
      </c>
      <c r="AF131" s="89"/>
      <c r="AG131" s="90"/>
      <c r="AH131" s="68"/>
    </row>
    <row r="132" spans="1:34" x14ac:dyDescent="0.25">
      <c r="A132" s="124" t="s">
        <v>48</v>
      </c>
      <c r="B132" s="46">
        <v>31</v>
      </c>
      <c r="C132" s="46">
        <f t="shared" si="124"/>
        <v>88.75</v>
      </c>
      <c r="D132" s="46">
        <v>76</v>
      </c>
      <c r="E132" s="46">
        <v>26</v>
      </c>
      <c r="F132" s="46">
        <f t="shared" si="125"/>
        <v>93.333333333333343</v>
      </c>
      <c r="G132" s="50">
        <f t="shared" si="115"/>
        <v>86.027777777777786</v>
      </c>
      <c r="H132" s="65">
        <f t="shared" si="116"/>
        <v>12.904166666666667</v>
      </c>
      <c r="I132" s="46">
        <v>31</v>
      </c>
      <c r="J132" s="46">
        <f t="shared" si="126"/>
        <v>88.75</v>
      </c>
      <c r="K132" s="46">
        <v>26</v>
      </c>
      <c r="L132" s="46">
        <f t="shared" si="127"/>
        <v>93.333333333333343</v>
      </c>
      <c r="M132" s="46">
        <v>77</v>
      </c>
      <c r="N132" s="50">
        <f t="shared" si="117"/>
        <v>86.361111111111128</v>
      </c>
      <c r="O132" s="65">
        <f t="shared" si="118"/>
        <v>21.590277777777782</v>
      </c>
      <c r="P132" s="46">
        <v>27</v>
      </c>
      <c r="Q132" s="46">
        <f t="shared" si="128"/>
        <v>83.75</v>
      </c>
      <c r="R132" s="46">
        <v>81</v>
      </c>
      <c r="S132" s="67">
        <v>16</v>
      </c>
      <c r="T132" s="46">
        <f t="shared" si="123"/>
        <v>76.666666666666671</v>
      </c>
      <c r="U132" s="50">
        <f t="shared" si="129"/>
        <v>80.472222222222229</v>
      </c>
      <c r="V132" s="65">
        <f t="shared" si="119"/>
        <v>24.141666666666669</v>
      </c>
      <c r="W132" s="46">
        <v>80</v>
      </c>
      <c r="X132" s="46">
        <v>81</v>
      </c>
      <c r="Y132" s="46">
        <v>82</v>
      </c>
      <c r="Z132" s="46">
        <v>83</v>
      </c>
      <c r="AA132" s="50">
        <f t="shared" si="120"/>
        <v>81.5</v>
      </c>
      <c r="AB132" s="65">
        <f t="shared" si="121"/>
        <v>24.45</v>
      </c>
      <c r="AC132" s="195">
        <f t="shared" si="122"/>
        <v>83.086111111111123</v>
      </c>
      <c r="AD132" s="138">
        <v>83</v>
      </c>
      <c r="AE132" s="87" t="s">
        <v>34</v>
      </c>
      <c r="AF132" s="89"/>
      <c r="AG132" s="90"/>
      <c r="AH132" s="68"/>
    </row>
    <row r="133" spans="1:34" x14ac:dyDescent="0.25">
      <c r="A133" s="124" t="s">
        <v>50</v>
      </c>
      <c r="B133" s="52">
        <v>31</v>
      </c>
      <c r="C133" s="46">
        <f t="shared" si="124"/>
        <v>88.75</v>
      </c>
      <c r="D133" s="52">
        <v>80</v>
      </c>
      <c r="E133" s="52">
        <v>16</v>
      </c>
      <c r="F133" s="46">
        <f t="shared" si="125"/>
        <v>76.666666666666671</v>
      </c>
      <c r="G133" s="50">
        <f t="shared" si="115"/>
        <v>81.805555555555557</v>
      </c>
      <c r="H133" s="65">
        <f t="shared" si="116"/>
        <v>12.270833333333334</v>
      </c>
      <c r="I133" s="52">
        <v>31</v>
      </c>
      <c r="J133" s="46">
        <f t="shared" si="126"/>
        <v>88.75</v>
      </c>
      <c r="K133" s="52">
        <v>16</v>
      </c>
      <c r="L133" s="46">
        <f t="shared" si="127"/>
        <v>76.666666666666671</v>
      </c>
      <c r="M133" s="52">
        <v>76</v>
      </c>
      <c r="N133" s="50">
        <f t="shared" si="117"/>
        <v>80.472222222222229</v>
      </c>
      <c r="O133" s="65">
        <f t="shared" si="118"/>
        <v>20.118055555555557</v>
      </c>
      <c r="P133" s="52">
        <v>23</v>
      </c>
      <c r="Q133" s="46">
        <f t="shared" si="128"/>
        <v>78.75</v>
      </c>
      <c r="R133" s="52">
        <v>80</v>
      </c>
      <c r="S133" s="52">
        <v>15</v>
      </c>
      <c r="T133" s="46">
        <f t="shared" si="123"/>
        <v>75</v>
      </c>
      <c r="U133" s="50">
        <f t="shared" si="129"/>
        <v>77.916666666666671</v>
      </c>
      <c r="V133" s="65">
        <f t="shared" si="119"/>
        <v>23.375</v>
      </c>
      <c r="W133" s="52">
        <v>76</v>
      </c>
      <c r="X133" s="52">
        <v>77</v>
      </c>
      <c r="Y133" s="52">
        <v>77</v>
      </c>
      <c r="Z133" s="52">
        <v>78</v>
      </c>
      <c r="AA133" s="50">
        <f t="shared" si="120"/>
        <v>77</v>
      </c>
      <c r="AB133" s="65">
        <f t="shared" si="121"/>
        <v>23.099999999999998</v>
      </c>
      <c r="AC133" s="195">
        <f t="shared" si="122"/>
        <v>78.863888888888894</v>
      </c>
      <c r="AD133" s="137">
        <v>79</v>
      </c>
      <c r="AE133" s="88" t="s">
        <v>32</v>
      </c>
      <c r="AF133" s="89"/>
      <c r="AG133" s="90"/>
      <c r="AH133" s="68"/>
    </row>
    <row r="134" spans="1:34" x14ac:dyDescent="0.25">
      <c r="A134" s="124" t="s">
        <v>49</v>
      </c>
      <c r="B134" s="46">
        <v>25</v>
      </c>
      <c r="C134" s="46">
        <f t="shared" si="124"/>
        <v>81.25</v>
      </c>
      <c r="D134" s="46">
        <v>83</v>
      </c>
      <c r="E134" s="46">
        <v>13</v>
      </c>
      <c r="F134" s="46">
        <f t="shared" si="125"/>
        <v>71.666666666666671</v>
      </c>
      <c r="G134" s="50">
        <f t="shared" si="115"/>
        <v>78.6388888888889</v>
      </c>
      <c r="H134" s="65">
        <f t="shared" si="116"/>
        <v>11.795833333333334</v>
      </c>
      <c r="I134" s="46">
        <v>19</v>
      </c>
      <c r="J134" s="46">
        <f t="shared" si="126"/>
        <v>73.75</v>
      </c>
      <c r="K134" s="46">
        <v>13</v>
      </c>
      <c r="L134" s="46">
        <f t="shared" si="127"/>
        <v>71.666666666666671</v>
      </c>
      <c r="M134" s="46">
        <v>78</v>
      </c>
      <c r="N134" s="50">
        <f t="shared" si="117"/>
        <v>74.472222222222229</v>
      </c>
      <c r="O134" s="65">
        <f t="shared" si="118"/>
        <v>18.618055555555557</v>
      </c>
      <c r="P134" s="46">
        <v>20</v>
      </c>
      <c r="Q134" s="46">
        <f t="shared" si="128"/>
        <v>75</v>
      </c>
      <c r="R134" s="46">
        <v>79</v>
      </c>
      <c r="S134" s="46">
        <v>16</v>
      </c>
      <c r="T134" s="46">
        <f t="shared" si="123"/>
        <v>76.666666666666671</v>
      </c>
      <c r="U134" s="50">
        <f t="shared" si="129"/>
        <v>76.8888888888889</v>
      </c>
      <c r="V134" s="65">
        <f t="shared" si="119"/>
        <v>23.06666666666667</v>
      </c>
      <c r="W134" s="46">
        <v>75</v>
      </c>
      <c r="X134" s="46">
        <v>76</v>
      </c>
      <c r="Y134" s="46">
        <v>77</v>
      </c>
      <c r="Z134" s="46">
        <v>77</v>
      </c>
      <c r="AA134" s="50">
        <f t="shared" si="120"/>
        <v>76.25</v>
      </c>
      <c r="AB134" s="65">
        <f t="shared" si="121"/>
        <v>22.875</v>
      </c>
      <c r="AC134" s="195">
        <f t="shared" si="122"/>
        <v>76.355555555555554</v>
      </c>
      <c r="AD134" s="138">
        <v>76</v>
      </c>
      <c r="AE134" s="87" t="s">
        <v>32</v>
      </c>
      <c r="AF134" s="89"/>
      <c r="AG134" s="90"/>
      <c r="AH134" s="68"/>
    </row>
    <row r="135" spans="1:34" x14ac:dyDescent="0.25">
      <c r="A135" s="124" t="s">
        <v>51</v>
      </c>
      <c r="B135" s="52">
        <v>25</v>
      </c>
      <c r="C135" s="46">
        <f t="shared" si="124"/>
        <v>81.25</v>
      </c>
      <c r="D135" s="52">
        <v>83</v>
      </c>
      <c r="E135" s="52">
        <v>20</v>
      </c>
      <c r="F135" s="46">
        <f t="shared" si="125"/>
        <v>83.333333333333329</v>
      </c>
      <c r="G135" s="50">
        <f t="shared" si="115"/>
        <v>82.527777777777771</v>
      </c>
      <c r="H135" s="65">
        <f t="shared" si="116"/>
        <v>12.379166666666665</v>
      </c>
      <c r="I135" s="52">
        <v>25</v>
      </c>
      <c r="J135" s="46">
        <f t="shared" si="126"/>
        <v>81.25</v>
      </c>
      <c r="K135" s="52">
        <v>20</v>
      </c>
      <c r="L135" s="46">
        <f t="shared" si="127"/>
        <v>83.333333333333329</v>
      </c>
      <c r="M135" s="52">
        <v>77</v>
      </c>
      <c r="N135" s="50">
        <f t="shared" si="117"/>
        <v>80.527777777777771</v>
      </c>
      <c r="O135" s="65">
        <f t="shared" si="118"/>
        <v>20.131944444444443</v>
      </c>
      <c r="P135" s="52">
        <v>25</v>
      </c>
      <c r="Q135" s="46">
        <f t="shared" si="128"/>
        <v>81.25</v>
      </c>
      <c r="R135" s="52">
        <v>83</v>
      </c>
      <c r="S135" s="52">
        <v>15</v>
      </c>
      <c r="T135" s="46">
        <f t="shared" si="123"/>
        <v>75</v>
      </c>
      <c r="U135" s="50">
        <f t="shared" si="129"/>
        <v>79.75</v>
      </c>
      <c r="V135" s="65">
        <f t="shared" si="119"/>
        <v>23.925000000000001</v>
      </c>
      <c r="W135" s="52">
        <v>79</v>
      </c>
      <c r="X135" s="52">
        <v>79</v>
      </c>
      <c r="Y135" s="52">
        <v>80</v>
      </c>
      <c r="Z135" s="52">
        <v>80</v>
      </c>
      <c r="AA135" s="50">
        <f t="shared" si="120"/>
        <v>79.5</v>
      </c>
      <c r="AB135" s="65">
        <f t="shared" si="121"/>
        <v>23.849999999999998</v>
      </c>
      <c r="AC135" s="195">
        <f t="shared" si="122"/>
        <v>80.286111111111097</v>
      </c>
      <c r="AD135" s="137">
        <v>80</v>
      </c>
      <c r="AE135" s="88" t="s">
        <v>34</v>
      </c>
      <c r="AF135" s="89"/>
      <c r="AG135" s="90"/>
      <c r="AH135" s="68"/>
    </row>
    <row r="136" spans="1:34" x14ac:dyDescent="0.25">
      <c r="A136" s="124" t="s">
        <v>52</v>
      </c>
      <c r="B136" s="46">
        <v>33</v>
      </c>
      <c r="C136" s="46">
        <f t="shared" si="124"/>
        <v>91.25</v>
      </c>
      <c r="D136" s="46">
        <v>75</v>
      </c>
      <c r="E136" s="46">
        <v>19</v>
      </c>
      <c r="F136" s="46">
        <f t="shared" ref="F136:F143" si="130">SUM(E136/30)*(50)+(50)</f>
        <v>81.666666666666657</v>
      </c>
      <c r="G136" s="50">
        <f t="shared" si="115"/>
        <v>82.638888888888886</v>
      </c>
      <c r="H136" s="65">
        <f t="shared" si="116"/>
        <v>12.395833333333332</v>
      </c>
      <c r="I136" s="46">
        <v>33</v>
      </c>
      <c r="J136" s="46">
        <f t="shared" si="126"/>
        <v>91.25</v>
      </c>
      <c r="K136" s="46">
        <v>19</v>
      </c>
      <c r="L136" s="46">
        <f t="shared" si="127"/>
        <v>81.666666666666657</v>
      </c>
      <c r="M136" s="46">
        <v>82</v>
      </c>
      <c r="N136" s="50">
        <f t="shared" si="117"/>
        <v>84.972222222222214</v>
      </c>
      <c r="O136" s="65">
        <f t="shared" si="118"/>
        <v>21.243055555555554</v>
      </c>
      <c r="P136" s="46">
        <v>29</v>
      </c>
      <c r="Q136" s="46">
        <f t="shared" si="128"/>
        <v>86.25</v>
      </c>
      <c r="R136" s="46">
        <v>81</v>
      </c>
      <c r="S136" s="46">
        <v>18</v>
      </c>
      <c r="T136" s="46">
        <f t="shared" si="123"/>
        <v>80</v>
      </c>
      <c r="U136" s="50">
        <f t="shared" si="129"/>
        <v>82.416666666666671</v>
      </c>
      <c r="V136" s="65">
        <f t="shared" si="119"/>
        <v>24.725000000000001</v>
      </c>
      <c r="W136" s="46">
        <v>81</v>
      </c>
      <c r="X136" s="46">
        <v>81</v>
      </c>
      <c r="Y136" s="46">
        <v>82</v>
      </c>
      <c r="Z136" s="46">
        <v>81</v>
      </c>
      <c r="AA136" s="50">
        <f t="shared" si="120"/>
        <v>81.25</v>
      </c>
      <c r="AB136" s="65">
        <f t="shared" si="121"/>
        <v>24.375</v>
      </c>
      <c r="AC136" s="195">
        <f t="shared" si="122"/>
        <v>82.73888888888888</v>
      </c>
      <c r="AD136" s="138">
        <v>83</v>
      </c>
      <c r="AE136" s="87" t="s">
        <v>34</v>
      </c>
      <c r="AF136" s="89"/>
      <c r="AG136" s="90"/>
      <c r="AH136" s="68"/>
    </row>
    <row r="137" spans="1:34" x14ac:dyDescent="0.25">
      <c r="A137" s="124" t="s">
        <v>53</v>
      </c>
      <c r="B137" s="57">
        <v>40</v>
      </c>
      <c r="C137" s="46">
        <f t="shared" si="124"/>
        <v>100</v>
      </c>
      <c r="D137" s="46">
        <v>82</v>
      </c>
      <c r="E137" s="46">
        <v>19</v>
      </c>
      <c r="F137" s="46">
        <f t="shared" si="130"/>
        <v>81.666666666666657</v>
      </c>
      <c r="G137" s="50">
        <f>SUM(C137,D137,F137)/3</f>
        <v>87.888888888888872</v>
      </c>
      <c r="H137" s="65">
        <f>MAX(G137)*(15%)</f>
        <v>13.18333333333333</v>
      </c>
      <c r="I137" s="57">
        <v>31</v>
      </c>
      <c r="J137" s="46">
        <f t="shared" si="126"/>
        <v>88.75</v>
      </c>
      <c r="K137" s="46">
        <v>19</v>
      </c>
      <c r="L137" s="46">
        <f t="shared" si="127"/>
        <v>81.666666666666657</v>
      </c>
      <c r="M137" s="46">
        <v>82</v>
      </c>
      <c r="N137" s="50">
        <f>SUM(J137,L137,M137)/3</f>
        <v>84.138888888888886</v>
      </c>
      <c r="O137" s="65">
        <f>MAX(N137)*(25%)</f>
        <v>21.034722222222221</v>
      </c>
      <c r="P137" s="57">
        <v>31</v>
      </c>
      <c r="Q137" s="46">
        <f t="shared" si="128"/>
        <v>88.75</v>
      </c>
      <c r="R137" s="46">
        <v>82</v>
      </c>
      <c r="S137" s="46">
        <v>18</v>
      </c>
      <c r="T137" s="46">
        <f t="shared" si="123"/>
        <v>80</v>
      </c>
      <c r="U137" s="50">
        <f>SUM(Q137,R137,T137)/3</f>
        <v>83.583333333333329</v>
      </c>
      <c r="V137" s="65">
        <f>MAX(U137)*(30%)</f>
        <v>25.074999999999999</v>
      </c>
      <c r="W137" s="46">
        <v>81</v>
      </c>
      <c r="X137" s="46">
        <v>82</v>
      </c>
      <c r="Y137" s="46">
        <v>82</v>
      </c>
      <c r="Z137" s="46">
        <v>83</v>
      </c>
      <c r="AA137" s="50">
        <f>SUM(W137,X137,Y137,Z137)/4</f>
        <v>82</v>
      </c>
      <c r="AB137" s="65">
        <f>MAX(AA137)*(30%)</f>
        <v>24.599999999999998</v>
      </c>
      <c r="AC137" s="195">
        <f>SUM(H137,O137,V137,AB137)</f>
        <v>83.893055555555549</v>
      </c>
      <c r="AD137" s="138">
        <v>84</v>
      </c>
      <c r="AE137" s="87" t="s">
        <v>34</v>
      </c>
      <c r="AF137" s="89"/>
      <c r="AG137" s="90"/>
      <c r="AH137" s="68"/>
    </row>
    <row r="138" spans="1:34" x14ac:dyDescent="0.25">
      <c r="A138" s="124" t="s">
        <v>54</v>
      </c>
      <c r="B138" s="56">
        <v>37</v>
      </c>
      <c r="C138" s="46">
        <f t="shared" si="124"/>
        <v>96.25</v>
      </c>
      <c r="D138" s="52">
        <v>82</v>
      </c>
      <c r="E138" s="52">
        <v>16</v>
      </c>
      <c r="F138" s="46">
        <f t="shared" si="130"/>
        <v>76.666666666666671</v>
      </c>
      <c r="G138" s="50">
        <f>SUM(C138,D138,F138)/3</f>
        <v>84.972222222222229</v>
      </c>
      <c r="H138" s="65">
        <f>MAX(G138)*(15%)</f>
        <v>12.745833333333334</v>
      </c>
      <c r="I138" s="56">
        <v>21</v>
      </c>
      <c r="J138" s="46">
        <f t="shared" si="126"/>
        <v>76.25</v>
      </c>
      <c r="K138" s="52">
        <v>16</v>
      </c>
      <c r="L138" s="46">
        <f t="shared" si="127"/>
        <v>76.666666666666671</v>
      </c>
      <c r="M138" s="52">
        <v>82</v>
      </c>
      <c r="N138" s="50">
        <f>SUM(J138,L138,M138)/3</f>
        <v>78.305555555555557</v>
      </c>
      <c r="O138" s="65">
        <f>MAX(N138)*(25%)</f>
        <v>19.576388888888889</v>
      </c>
      <c r="P138" s="56">
        <v>21</v>
      </c>
      <c r="Q138" s="46">
        <f t="shared" si="128"/>
        <v>76.25</v>
      </c>
      <c r="R138" s="52">
        <v>75</v>
      </c>
      <c r="S138" s="52">
        <v>15</v>
      </c>
      <c r="T138" s="46">
        <f t="shared" si="123"/>
        <v>75</v>
      </c>
      <c r="U138" s="50">
        <f>SUM(Q138,R138,T138)/3</f>
        <v>75.416666666666671</v>
      </c>
      <c r="V138" s="65">
        <f>MAX(U138)*(30%)</f>
        <v>22.625</v>
      </c>
      <c r="W138" s="52">
        <v>77</v>
      </c>
      <c r="X138" s="52">
        <v>78</v>
      </c>
      <c r="Y138" s="52">
        <v>79</v>
      </c>
      <c r="Z138" s="52">
        <v>80</v>
      </c>
      <c r="AA138" s="50">
        <f>SUM(W138,X138,Y138,Z138)/4</f>
        <v>78.5</v>
      </c>
      <c r="AB138" s="65">
        <f>MAX(AA138)*(30%)</f>
        <v>23.55</v>
      </c>
      <c r="AC138" s="195">
        <f>SUM(H138,O138,V138,AB138)</f>
        <v>78.49722222222222</v>
      </c>
      <c r="AD138" s="137">
        <v>79</v>
      </c>
      <c r="AE138" s="88" t="s">
        <v>32</v>
      </c>
      <c r="AF138" s="89"/>
      <c r="AG138" s="90"/>
      <c r="AH138" s="68"/>
    </row>
    <row r="139" spans="1:34" x14ac:dyDescent="0.25">
      <c r="A139" s="124" t="s">
        <v>57</v>
      </c>
      <c r="B139" s="57">
        <v>35</v>
      </c>
      <c r="C139" s="46">
        <f t="shared" si="124"/>
        <v>93.75</v>
      </c>
      <c r="D139" s="46">
        <v>78</v>
      </c>
      <c r="E139" s="46">
        <v>19</v>
      </c>
      <c r="F139" s="46">
        <f t="shared" si="130"/>
        <v>81.666666666666657</v>
      </c>
      <c r="G139" s="50">
        <f>SUM(C139,D139,F139)/3</f>
        <v>84.472222222222214</v>
      </c>
      <c r="H139" s="65">
        <f>MAX(G139)*(15%)</f>
        <v>12.670833333333333</v>
      </c>
      <c r="I139" s="57">
        <v>29</v>
      </c>
      <c r="J139" s="46">
        <f t="shared" si="126"/>
        <v>86.25</v>
      </c>
      <c r="K139" s="46">
        <v>19</v>
      </c>
      <c r="L139" s="46">
        <f t="shared" si="127"/>
        <v>81.666666666666657</v>
      </c>
      <c r="M139" s="52">
        <v>80</v>
      </c>
      <c r="N139" s="50">
        <f>SUM(J139,L139,M139)/3</f>
        <v>82.638888888888886</v>
      </c>
      <c r="O139" s="65">
        <f>MAX(N139)*(25%)</f>
        <v>20.659722222222221</v>
      </c>
      <c r="P139" s="57">
        <v>29</v>
      </c>
      <c r="Q139" s="46">
        <f t="shared" si="128"/>
        <v>86.25</v>
      </c>
      <c r="R139" s="46">
        <v>83</v>
      </c>
      <c r="S139" s="52">
        <v>18</v>
      </c>
      <c r="T139" s="46">
        <f t="shared" si="123"/>
        <v>80</v>
      </c>
      <c r="U139" s="50">
        <f>SUM(Q139,R139,T139)/3</f>
        <v>83.083333333333329</v>
      </c>
      <c r="V139" s="65">
        <f>MAX(U139)*(30%)</f>
        <v>24.924999999999997</v>
      </c>
      <c r="W139" s="52">
        <v>78</v>
      </c>
      <c r="X139" s="52">
        <v>79</v>
      </c>
      <c r="Y139" s="52">
        <v>80</v>
      </c>
      <c r="Z139" s="52">
        <v>81</v>
      </c>
      <c r="AA139" s="50">
        <f>SUM(W139,X139,Y139,Z139)/4</f>
        <v>79.5</v>
      </c>
      <c r="AB139" s="65">
        <f>MAX(AA139)*(30%)</f>
        <v>23.849999999999998</v>
      </c>
      <c r="AC139" s="195">
        <f>SUM(H139,O139,V139,AB139)</f>
        <v>82.105555555555554</v>
      </c>
      <c r="AD139" s="138">
        <v>82</v>
      </c>
      <c r="AE139" s="87" t="s">
        <v>34</v>
      </c>
      <c r="AF139" s="89"/>
      <c r="AG139" s="90"/>
      <c r="AH139" s="68"/>
    </row>
    <row r="140" spans="1:34" x14ac:dyDescent="0.25">
      <c r="A140" s="124" t="s">
        <v>55</v>
      </c>
      <c r="B140" s="46">
        <v>22</v>
      </c>
      <c r="C140" s="46">
        <f>SUM(B140/40)*(50)+(50)</f>
        <v>77.5</v>
      </c>
      <c r="D140" s="46">
        <v>76</v>
      </c>
      <c r="E140" s="46">
        <v>21</v>
      </c>
      <c r="F140" s="46">
        <f t="shared" si="130"/>
        <v>85</v>
      </c>
      <c r="G140" s="50">
        <f>SUM(C140,D140,F140)/3</f>
        <v>79.5</v>
      </c>
      <c r="H140" s="65">
        <f>MAX(G140)*(15%)</f>
        <v>11.924999999999999</v>
      </c>
      <c r="I140" s="46">
        <v>22</v>
      </c>
      <c r="J140" s="46">
        <f>SUM(I140/40)*(50)+(50)</f>
        <v>77.5</v>
      </c>
      <c r="K140" s="46">
        <v>21</v>
      </c>
      <c r="L140" s="46">
        <f>SUM(K140/30)*(50)+(50)</f>
        <v>85</v>
      </c>
      <c r="M140" s="46">
        <v>77</v>
      </c>
      <c r="N140" s="50">
        <f>SUM(J140,L140,M140)/3</f>
        <v>79.833333333333329</v>
      </c>
      <c r="O140" s="65">
        <f>MAX(N140)*(25%)</f>
        <v>19.958333333333332</v>
      </c>
      <c r="P140" s="46">
        <v>22</v>
      </c>
      <c r="Q140" s="46">
        <f>SUM(P140/40)*(50)+(50)</f>
        <v>77.5</v>
      </c>
      <c r="R140" s="46">
        <v>76</v>
      </c>
      <c r="S140" s="67">
        <v>16</v>
      </c>
      <c r="T140" s="46">
        <f t="shared" si="123"/>
        <v>76.666666666666671</v>
      </c>
      <c r="U140" s="50">
        <f>SUM(Q140,R140,T140)/3</f>
        <v>76.722222222222229</v>
      </c>
      <c r="V140" s="65">
        <f>MAX(U140)*(30%)</f>
        <v>23.016666666666669</v>
      </c>
      <c r="W140" s="46">
        <v>80</v>
      </c>
      <c r="X140" s="46">
        <v>81</v>
      </c>
      <c r="Y140" s="46">
        <v>82</v>
      </c>
      <c r="Z140" s="46">
        <v>82</v>
      </c>
      <c r="AA140" s="50">
        <f>SUM(W140,X140,Y140,Z140)/4</f>
        <v>81.25</v>
      </c>
      <c r="AB140" s="65">
        <f>MAX(AA140)*(30%)</f>
        <v>24.375</v>
      </c>
      <c r="AC140" s="195">
        <f>SUM(H140,O140,V140,AB140)</f>
        <v>79.275000000000006</v>
      </c>
      <c r="AD140" s="138">
        <v>79</v>
      </c>
      <c r="AE140" s="87" t="s">
        <v>32</v>
      </c>
      <c r="AF140" s="89"/>
      <c r="AG140" s="90"/>
      <c r="AH140" s="68"/>
    </row>
    <row r="141" spans="1:34" x14ac:dyDescent="0.25">
      <c r="A141" s="124" t="s">
        <v>56</v>
      </c>
      <c r="B141" s="52">
        <v>20</v>
      </c>
      <c r="C141" s="46">
        <f>SUM(B141/40)*(50)+(50)</f>
        <v>75</v>
      </c>
      <c r="D141" s="52">
        <v>80</v>
      </c>
      <c r="E141" s="52">
        <v>23</v>
      </c>
      <c r="F141" s="46">
        <f t="shared" si="130"/>
        <v>88.333333333333343</v>
      </c>
      <c r="G141" s="50">
        <f>SUM(C141,D141,F141)/3</f>
        <v>81.111111111111114</v>
      </c>
      <c r="H141" s="65">
        <f>MAX(G141)*(15%)</f>
        <v>12.166666666666666</v>
      </c>
      <c r="I141" s="52">
        <v>20</v>
      </c>
      <c r="J141" s="46">
        <f>SUM(I141/40)*(50)+(50)</f>
        <v>75</v>
      </c>
      <c r="K141" s="52">
        <v>23</v>
      </c>
      <c r="L141" s="46">
        <f>SUM(K141/30)*(50)+(50)</f>
        <v>88.333333333333343</v>
      </c>
      <c r="M141" s="52">
        <v>76</v>
      </c>
      <c r="N141" s="50">
        <f>SUM(J141,L141,M141)/3</f>
        <v>79.777777777777786</v>
      </c>
      <c r="O141" s="65">
        <f>MAX(N141)*(25%)</f>
        <v>19.944444444444446</v>
      </c>
      <c r="P141" s="52">
        <v>21</v>
      </c>
      <c r="Q141" s="46">
        <f>SUM(P141/40)*(50)+(50)</f>
        <v>76.25</v>
      </c>
      <c r="R141" s="52">
        <v>80</v>
      </c>
      <c r="S141" s="52">
        <v>15</v>
      </c>
      <c r="T141" s="46">
        <f t="shared" si="123"/>
        <v>75</v>
      </c>
      <c r="U141" s="50">
        <f>SUM(Q141,R141,T141)/3</f>
        <v>77.083333333333329</v>
      </c>
      <c r="V141" s="65">
        <f>MAX(U141)*(30%)</f>
        <v>23.124999999999996</v>
      </c>
      <c r="W141" s="52">
        <v>77</v>
      </c>
      <c r="X141" s="52">
        <v>77</v>
      </c>
      <c r="Y141" s="52">
        <v>78</v>
      </c>
      <c r="Z141" s="52">
        <v>79</v>
      </c>
      <c r="AA141" s="50">
        <f>SUM(W141,X141,Y141,Z141)/4</f>
        <v>77.75</v>
      </c>
      <c r="AB141" s="65">
        <f>MAX(AA141)*(30%)</f>
        <v>23.324999999999999</v>
      </c>
      <c r="AC141" s="195">
        <f>SUM(H141,O141,V141,AB141)</f>
        <v>78.561111111111117</v>
      </c>
      <c r="AD141" s="137">
        <v>79</v>
      </c>
      <c r="AE141" s="88" t="s">
        <v>32</v>
      </c>
      <c r="AF141" s="89"/>
      <c r="AG141" s="90"/>
      <c r="AH141" s="68"/>
    </row>
    <row r="142" spans="1:34" x14ac:dyDescent="0.25">
      <c r="A142" s="124" t="s">
        <v>99</v>
      </c>
      <c r="B142" s="52">
        <v>31</v>
      </c>
      <c r="C142" s="46">
        <f t="shared" ref="C142:C143" si="131">SUM(B142/40)*(50)+(50)</f>
        <v>88.75</v>
      </c>
      <c r="D142" s="52">
        <v>80</v>
      </c>
      <c r="E142" s="46">
        <v>20</v>
      </c>
      <c r="F142" s="47">
        <f t="shared" si="130"/>
        <v>83.333333333333329</v>
      </c>
      <c r="G142" s="50">
        <f t="shared" ref="G142:G143" si="132">SUM(C142,D142,F142)/3</f>
        <v>84.027777777777771</v>
      </c>
      <c r="H142" s="65">
        <f t="shared" ref="H142:H143" si="133">MAX(G142)*(15%)</f>
        <v>12.604166666666666</v>
      </c>
      <c r="I142" s="52">
        <v>31</v>
      </c>
      <c r="J142" s="46">
        <f t="shared" ref="J142:J143" si="134">SUM(I142/40)*(50)+(50)</f>
        <v>88.75</v>
      </c>
      <c r="K142" s="46">
        <v>20</v>
      </c>
      <c r="L142" s="46">
        <f t="shared" ref="L142:L143" si="135">SUM(K142/30)*(50)+(50)</f>
        <v>83.333333333333329</v>
      </c>
      <c r="M142" s="52">
        <v>76</v>
      </c>
      <c r="N142" s="50">
        <f t="shared" ref="N142:N143" si="136">SUM(J142,L142,M142)/3</f>
        <v>82.694444444444443</v>
      </c>
      <c r="O142" s="65">
        <f t="shared" ref="O142:O143" si="137">MAX(N142)*(25%)</f>
        <v>20.673611111111111</v>
      </c>
      <c r="P142" s="52">
        <v>23</v>
      </c>
      <c r="Q142" s="46">
        <f t="shared" ref="Q142:Q143" si="138">SUM(P142/40)*(50)+(50)</f>
        <v>78.75</v>
      </c>
      <c r="R142" s="52">
        <v>80</v>
      </c>
      <c r="S142" s="46">
        <v>15</v>
      </c>
      <c r="T142" s="46">
        <f t="shared" si="123"/>
        <v>75</v>
      </c>
      <c r="U142" s="50">
        <f t="shared" ref="U142:U143" si="139">SUM(Q142,R142,T142)/3</f>
        <v>77.916666666666671</v>
      </c>
      <c r="V142" s="65">
        <f t="shared" ref="V142:V143" si="140">MAX(U142)*(30%)</f>
        <v>23.375</v>
      </c>
      <c r="W142" s="52">
        <v>77</v>
      </c>
      <c r="X142" s="52">
        <v>78</v>
      </c>
      <c r="Y142" s="52">
        <v>79</v>
      </c>
      <c r="Z142" s="52">
        <v>80</v>
      </c>
      <c r="AA142" s="50">
        <f t="shared" ref="AA142:AA143" si="141">SUM(W142,X142,Y142,Z142)/4</f>
        <v>78.5</v>
      </c>
      <c r="AB142" s="65">
        <f t="shared" ref="AB142:AB143" si="142">MAX(AA142)*(30%)</f>
        <v>23.55</v>
      </c>
      <c r="AC142" s="195">
        <f t="shared" ref="AC142:AC143" si="143">SUM(H142,O142,V142,AB142)</f>
        <v>80.202777777777783</v>
      </c>
      <c r="AD142" s="138">
        <v>80</v>
      </c>
      <c r="AE142" s="87" t="s">
        <v>34</v>
      </c>
      <c r="AF142" s="89"/>
      <c r="AG142" s="90"/>
      <c r="AH142" s="68"/>
    </row>
    <row r="143" spans="1:34" x14ac:dyDescent="0.25">
      <c r="A143" s="124" t="s">
        <v>100</v>
      </c>
      <c r="B143" s="46">
        <v>25</v>
      </c>
      <c r="C143" s="46">
        <f t="shared" si="131"/>
        <v>81.25</v>
      </c>
      <c r="D143" s="46">
        <v>83</v>
      </c>
      <c r="E143" s="46">
        <v>10</v>
      </c>
      <c r="F143" s="47">
        <f t="shared" si="130"/>
        <v>66.666666666666657</v>
      </c>
      <c r="G143" s="50">
        <f t="shared" si="132"/>
        <v>76.972222222222214</v>
      </c>
      <c r="H143" s="65">
        <f t="shared" si="133"/>
        <v>11.545833333333333</v>
      </c>
      <c r="I143" s="46">
        <v>19</v>
      </c>
      <c r="J143" s="46">
        <f t="shared" si="134"/>
        <v>73.75</v>
      </c>
      <c r="K143" s="46">
        <v>10</v>
      </c>
      <c r="L143" s="46">
        <f t="shared" si="135"/>
        <v>66.666666666666657</v>
      </c>
      <c r="M143" s="46">
        <v>78</v>
      </c>
      <c r="N143" s="50">
        <f t="shared" si="136"/>
        <v>72.805555555555557</v>
      </c>
      <c r="O143" s="65">
        <f t="shared" si="137"/>
        <v>18.201388888888889</v>
      </c>
      <c r="P143" s="46">
        <v>20</v>
      </c>
      <c r="Q143" s="46">
        <f t="shared" si="138"/>
        <v>75</v>
      </c>
      <c r="R143" s="46">
        <v>75</v>
      </c>
      <c r="S143" s="46">
        <v>16</v>
      </c>
      <c r="T143" s="46">
        <f t="shared" si="123"/>
        <v>76.666666666666671</v>
      </c>
      <c r="U143" s="50">
        <f t="shared" si="139"/>
        <v>75.555555555555557</v>
      </c>
      <c r="V143" s="65">
        <f t="shared" si="140"/>
        <v>22.666666666666668</v>
      </c>
      <c r="W143" s="46">
        <v>75</v>
      </c>
      <c r="X143" s="46">
        <v>76</v>
      </c>
      <c r="Y143" s="46">
        <v>76</v>
      </c>
      <c r="Z143" s="46">
        <v>76</v>
      </c>
      <c r="AA143" s="50">
        <f t="shared" si="141"/>
        <v>75.75</v>
      </c>
      <c r="AB143" s="65">
        <f t="shared" si="142"/>
        <v>22.724999999999998</v>
      </c>
      <c r="AC143" s="195">
        <f t="shared" si="143"/>
        <v>75.138888888888886</v>
      </c>
      <c r="AD143" s="137">
        <v>75</v>
      </c>
      <c r="AE143" s="88" t="s">
        <v>32</v>
      </c>
      <c r="AF143" s="94"/>
      <c r="AG143" s="90"/>
      <c r="AH143" s="68"/>
    </row>
    <row r="144" spans="1:34" x14ac:dyDescent="0.25">
      <c r="A144" s="53"/>
      <c r="B144" s="53"/>
      <c r="C144" s="53"/>
      <c r="D144" s="53"/>
      <c r="E144" s="53"/>
      <c r="F144" s="53"/>
      <c r="G144" s="53"/>
      <c r="H144" s="53"/>
      <c r="I144" s="63"/>
      <c r="J144" s="63"/>
      <c r="K144" s="53"/>
      <c r="L144" s="63"/>
      <c r="M144" s="63"/>
      <c r="N144" s="63"/>
      <c r="O144" s="63"/>
      <c r="P144" s="63"/>
      <c r="Q144" s="63"/>
      <c r="R144" s="63"/>
      <c r="S144" s="63"/>
      <c r="U144" s="63"/>
      <c r="V144" s="63"/>
      <c r="W144" s="63"/>
      <c r="X144" s="63"/>
      <c r="Y144" s="63"/>
      <c r="Z144" s="63"/>
      <c r="AA144" s="63"/>
      <c r="AB144" s="63"/>
      <c r="AC144" s="196"/>
      <c r="AD144" s="63"/>
      <c r="AE144" s="96"/>
      <c r="AF144" s="68"/>
      <c r="AG144" s="68"/>
      <c r="AH144" s="91"/>
    </row>
    <row r="145" spans="1:34" x14ac:dyDescent="0.25">
      <c r="AC145" s="197"/>
      <c r="AE145" s="69"/>
      <c r="AF145" s="69"/>
      <c r="AG145" s="69"/>
      <c r="AH145" s="69"/>
    </row>
    <row r="146" spans="1:34" x14ac:dyDescent="0.25">
      <c r="AC146" s="197"/>
      <c r="AE146" s="69"/>
      <c r="AF146" s="69"/>
      <c r="AG146" s="69"/>
      <c r="AH146" s="69"/>
    </row>
    <row r="147" spans="1:34" x14ac:dyDescent="0.25">
      <c r="A147" s="207"/>
      <c r="B147" s="207"/>
      <c r="C147" s="207"/>
      <c r="D147" s="207"/>
      <c r="E147" s="207"/>
      <c r="F147" s="28"/>
      <c r="G147" s="28"/>
      <c r="H147" s="28"/>
      <c r="I147" s="28"/>
      <c r="J147" s="28"/>
      <c r="K147" s="28"/>
      <c r="L147" s="132" t="s">
        <v>90</v>
      </c>
      <c r="M147" s="143"/>
      <c r="N147" s="143"/>
      <c r="P147" s="143"/>
      <c r="Q147" s="143"/>
      <c r="R147" s="32"/>
      <c r="S147" s="32"/>
      <c r="U147" s="32"/>
      <c r="V147" s="32"/>
      <c r="W147" s="28"/>
      <c r="X147" s="28"/>
      <c r="Y147" s="28"/>
      <c r="Z147" s="28"/>
      <c r="AA147" s="28"/>
      <c r="AB147" s="28"/>
      <c r="AC147" s="198"/>
      <c r="AD147" s="28"/>
      <c r="AE147" s="208"/>
      <c r="AF147" s="208"/>
      <c r="AG147" s="208"/>
      <c r="AH147" s="208"/>
    </row>
    <row r="148" spans="1:34" x14ac:dyDescent="0.25">
      <c r="A148" s="31"/>
      <c r="B148" s="29"/>
      <c r="C148" s="29"/>
      <c r="D148" s="28"/>
      <c r="E148" s="28"/>
      <c r="F148" s="28"/>
      <c r="G148" s="28"/>
      <c r="H148" s="28"/>
      <c r="I148" s="28"/>
      <c r="J148" s="28"/>
      <c r="K148" s="28"/>
      <c r="L148" s="36"/>
      <c r="M148" s="36"/>
      <c r="N148" s="36"/>
      <c r="O148" s="36"/>
      <c r="P148" s="36"/>
      <c r="Q148" s="36"/>
      <c r="R148" s="36"/>
      <c r="S148" s="36"/>
      <c r="U148" s="36"/>
      <c r="V148" s="36"/>
      <c r="W148" s="28"/>
      <c r="X148" s="28"/>
      <c r="Y148" s="28"/>
      <c r="Z148" s="28"/>
      <c r="AA148" s="28"/>
      <c r="AB148" s="28"/>
      <c r="AC148" s="198"/>
      <c r="AD148" s="28"/>
      <c r="AE148" s="68"/>
      <c r="AF148" s="68"/>
      <c r="AG148" s="91"/>
      <c r="AH148" s="68"/>
    </row>
    <row r="149" spans="1:34" ht="66.75" x14ac:dyDescent="0.25">
      <c r="A149" s="26" t="s">
        <v>36</v>
      </c>
      <c r="B149" s="23"/>
      <c r="C149" s="11"/>
      <c r="D149" s="6"/>
      <c r="E149" s="28"/>
      <c r="F149" s="10" t="s">
        <v>5</v>
      </c>
      <c r="G149" s="33"/>
      <c r="H149" s="30"/>
      <c r="I149" s="102"/>
      <c r="J149" s="103"/>
      <c r="K149" s="28"/>
      <c r="L149" s="5"/>
      <c r="M149" s="5"/>
      <c r="N149" s="10" t="s">
        <v>6</v>
      </c>
      <c r="O149" s="5"/>
      <c r="P149" s="33"/>
      <c r="Q149" s="7"/>
      <c r="R149" s="30"/>
      <c r="S149" s="33"/>
      <c r="T149" s="6"/>
      <c r="U149" s="34" t="s">
        <v>8</v>
      </c>
      <c r="V149" s="5"/>
      <c r="W149" s="33"/>
      <c r="X149" s="30"/>
      <c r="Y149" s="5"/>
      <c r="Z149" s="5"/>
      <c r="AA149" s="35"/>
      <c r="AB149" s="9" t="s">
        <v>13</v>
      </c>
      <c r="AC149" s="199"/>
      <c r="AD149" s="7"/>
      <c r="AE149" s="97"/>
      <c r="AF149" s="98"/>
      <c r="AG149" s="90"/>
      <c r="AH149" s="91"/>
    </row>
    <row r="150" spans="1:34" ht="58.5" x14ac:dyDescent="0.25">
      <c r="A150" s="15" t="s">
        <v>17</v>
      </c>
      <c r="B150" s="6" t="s">
        <v>0</v>
      </c>
      <c r="C150" s="6" t="s">
        <v>3</v>
      </c>
      <c r="D150" s="6" t="s">
        <v>1</v>
      </c>
      <c r="E150" s="6" t="s">
        <v>2</v>
      </c>
      <c r="F150" s="8" t="s">
        <v>3</v>
      </c>
      <c r="G150" s="14" t="s">
        <v>4</v>
      </c>
      <c r="H150" s="164">
        <v>0.15</v>
      </c>
      <c r="I150" s="6" t="s">
        <v>0</v>
      </c>
      <c r="J150" s="6" t="s">
        <v>3</v>
      </c>
      <c r="K150" s="6" t="s">
        <v>2</v>
      </c>
      <c r="L150" s="6" t="s">
        <v>3</v>
      </c>
      <c r="M150" s="6" t="s">
        <v>1</v>
      </c>
      <c r="N150" s="14" t="s">
        <v>4</v>
      </c>
      <c r="O150" s="165">
        <v>0.25</v>
      </c>
      <c r="P150" s="6" t="s">
        <v>0</v>
      </c>
      <c r="Q150" s="6" t="s">
        <v>3</v>
      </c>
      <c r="R150" s="6" t="s">
        <v>1</v>
      </c>
      <c r="S150" s="6" t="s">
        <v>7</v>
      </c>
      <c r="T150" s="6" t="s">
        <v>3</v>
      </c>
      <c r="U150" s="14" t="s">
        <v>4</v>
      </c>
      <c r="V150" s="165">
        <v>0.3</v>
      </c>
      <c r="W150" s="6" t="s">
        <v>9</v>
      </c>
      <c r="X150" s="6" t="s">
        <v>10</v>
      </c>
      <c r="Y150" s="6" t="s">
        <v>11</v>
      </c>
      <c r="Z150" s="6" t="s">
        <v>12</v>
      </c>
      <c r="AA150" s="14" t="s">
        <v>4</v>
      </c>
      <c r="AB150" s="166">
        <v>0.3</v>
      </c>
      <c r="AC150" s="200" t="s">
        <v>14</v>
      </c>
      <c r="AD150" s="66" t="s">
        <v>15</v>
      </c>
      <c r="AE150" s="99" t="s">
        <v>16</v>
      </c>
      <c r="AF150" s="98"/>
      <c r="AG150" s="68"/>
      <c r="AH150" s="68"/>
    </row>
    <row r="151" spans="1:34" x14ac:dyDescent="0.25">
      <c r="A151" s="124" t="s">
        <v>40</v>
      </c>
      <c r="B151" s="46">
        <v>25</v>
      </c>
      <c r="C151" s="46">
        <f t="shared" ref="C151:C157" si="144">SUM(B151/40)*(50)+(50)</f>
        <v>81.25</v>
      </c>
      <c r="D151" s="46">
        <v>84</v>
      </c>
      <c r="E151" s="46">
        <v>22</v>
      </c>
      <c r="F151" s="46">
        <f>SUM(E151/30)*(50)+(50)</f>
        <v>86.666666666666657</v>
      </c>
      <c r="G151" s="50">
        <f>SUM(C151,D151,F151)/3</f>
        <v>83.972222222222214</v>
      </c>
      <c r="H151" s="65">
        <f>MAX(G151)*(15%)</f>
        <v>12.595833333333331</v>
      </c>
      <c r="I151" s="46">
        <v>25</v>
      </c>
      <c r="J151" s="46">
        <f t="shared" ref="J151:J157" si="145">SUM(I151/40)*(50)+(50)</f>
        <v>81.25</v>
      </c>
      <c r="K151" s="46">
        <v>22</v>
      </c>
      <c r="L151" s="46">
        <f>SUM(K151/30)*(50)+(50)</f>
        <v>86.666666666666657</v>
      </c>
      <c r="M151" s="46">
        <v>85</v>
      </c>
      <c r="N151" s="50">
        <f>SUM(J151,L151,M151)/3</f>
        <v>84.305555555555557</v>
      </c>
      <c r="O151" s="65">
        <f>MAX(N151)*(25%)</f>
        <v>21.076388888888889</v>
      </c>
      <c r="P151" s="46">
        <v>25</v>
      </c>
      <c r="Q151" s="46">
        <f t="shared" ref="Q151:Q157" si="146">SUM(P151/40)*(50)+(50)</f>
        <v>81.25</v>
      </c>
      <c r="R151" s="46">
        <v>80</v>
      </c>
      <c r="S151" s="46">
        <v>15</v>
      </c>
      <c r="T151" s="46">
        <f t="shared" ref="T151:T157" si="147">SUM(S151/30)*(50)+(50)</f>
        <v>75</v>
      </c>
      <c r="U151" s="50">
        <f t="shared" ref="U151:U170" si="148">SUM(Q151,R151,T151)/3</f>
        <v>78.75</v>
      </c>
      <c r="V151" s="65">
        <f>MAX(U151)*(30%)</f>
        <v>23.625</v>
      </c>
      <c r="W151" s="46">
        <v>80</v>
      </c>
      <c r="X151" s="46">
        <v>80</v>
      </c>
      <c r="Y151" s="46">
        <v>81</v>
      </c>
      <c r="Z151" s="46">
        <v>81</v>
      </c>
      <c r="AA151" s="50">
        <f>SUM(W151,X151,Y151,Z151)/4</f>
        <v>80.5</v>
      </c>
      <c r="AB151" s="65">
        <f>MAX(AA151)*(30%)</f>
        <v>24.15</v>
      </c>
      <c r="AC151" s="195">
        <f>SUM(H151,O151,V151,AB151)</f>
        <v>81.447222222222223</v>
      </c>
      <c r="AD151" s="136">
        <v>81</v>
      </c>
      <c r="AE151" s="87" t="s">
        <v>34</v>
      </c>
      <c r="AF151" s="89"/>
      <c r="AG151" s="90"/>
      <c r="AH151" s="68"/>
    </row>
    <row r="152" spans="1:34" x14ac:dyDescent="0.25">
      <c r="A152" s="124" t="s">
        <v>41</v>
      </c>
      <c r="B152" s="52">
        <v>14</v>
      </c>
      <c r="C152" s="46">
        <f t="shared" si="144"/>
        <v>67.5</v>
      </c>
      <c r="D152" s="52">
        <v>82</v>
      </c>
      <c r="E152" s="52">
        <v>18</v>
      </c>
      <c r="F152" s="46">
        <f t="shared" ref="F152:F157" si="149">SUM(E152/30)*(50)+(50)</f>
        <v>80</v>
      </c>
      <c r="G152" s="50">
        <f t="shared" ref="G152:G165" si="150">SUM(C152,D152,F152)/3</f>
        <v>76.5</v>
      </c>
      <c r="H152" s="65">
        <f t="shared" ref="H152:H165" si="151">MAX(G152)*(15%)</f>
        <v>11.475</v>
      </c>
      <c r="I152" s="52">
        <v>14</v>
      </c>
      <c r="J152" s="46">
        <f t="shared" si="145"/>
        <v>67.5</v>
      </c>
      <c r="K152" s="52">
        <v>18</v>
      </c>
      <c r="L152" s="46">
        <f t="shared" ref="L152:L157" si="152">SUM(K152/30)*(50)+(50)</f>
        <v>80</v>
      </c>
      <c r="M152" s="52">
        <v>80</v>
      </c>
      <c r="N152" s="50">
        <f t="shared" ref="N152:N165" si="153">SUM(J152,L152,M152)/3</f>
        <v>75.833333333333329</v>
      </c>
      <c r="O152" s="65">
        <f t="shared" ref="O152:O165" si="154">MAX(N152)*(25%)</f>
        <v>18.958333333333332</v>
      </c>
      <c r="P152" s="52">
        <v>14</v>
      </c>
      <c r="Q152" s="46">
        <f t="shared" si="146"/>
        <v>67.5</v>
      </c>
      <c r="R152" s="52">
        <v>79</v>
      </c>
      <c r="S152" s="52">
        <v>15</v>
      </c>
      <c r="T152" s="46">
        <f t="shared" si="147"/>
        <v>75</v>
      </c>
      <c r="U152" s="50">
        <f t="shared" si="148"/>
        <v>73.833333333333329</v>
      </c>
      <c r="V152" s="65">
        <f t="shared" ref="V152:V165" si="155">MAX(U152)*(30%)</f>
        <v>22.15</v>
      </c>
      <c r="W152" s="52">
        <v>74</v>
      </c>
      <c r="X152" s="52">
        <v>75</v>
      </c>
      <c r="Y152" s="52">
        <v>75</v>
      </c>
      <c r="Z152" s="52">
        <v>76</v>
      </c>
      <c r="AA152" s="50">
        <f t="shared" ref="AA152:AA165" si="156">SUM(W152,X152,Y152,Z152)/4</f>
        <v>75</v>
      </c>
      <c r="AB152" s="65">
        <f t="shared" ref="AB152:AB165" si="157">MAX(AA152)*(30%)</f>
        <v>22.5</v>
      </c>
      <c r="AC152" s="195">
        <f t="shared" ref="AC152:AC165" si="158">SUM(H152,O152,V152,AB152)</f>
        <v>75.083333333333329</v>
      </c>
      <c r="AD152" s="137">
        <v>75</v>
      </c>
      <c r="AE152" s="88" t="s">
        <v>32</v>
      </c>
      <c r="AF152" s="89"/>
      <c r="AG152" s="90"/>
      <c r="AH152" s="68"/>
    </row>
    <row r="153" spans="1:34" x14ac:dyDescent="0.25">
      <c r="A153" s="124" t="s">
        <v>42</v>
      </c>
      <c r="B153" s="46">
        <v>37</v>
      </c>
      <c r="C153" s="46">
        <f t="shared" si="144"/>
        <v>96.25</v>
      </c>
      <c r="D153" s="46">
        <v>80</v>
      </c>
      <c r="E153" s="46">
        <v>25</v>
      </c>
      <c r="F153" s="46">
        <f t="shared" si="149"/>
        <v>91.666666666666671</v>
      </c>
      <c r="G153" s="50">
        <f t="shared" si="150"/>
        <v>89.305555555555557</v>
      </c>
      <c r="H153" s="65">
        <f t="shared" si="151"/>
        <v>13.395833333333334</v>
      </c>
      <c r="I153" s="46">
        <v>24</v>
      </c>
      <c r="J153" s="46">
        <f t="shared" si="145"/>
        <v>80</v>
      </c>
      <c r="K153" s="46">
        <v>25</v>
      </c>
      <c r="L153" s="46">
        <f t="shared" si="152"/>
        <v>91.666666666666671</v>
      </c>
      <c r="M153" s="46">
        <v>81</v>
      </c>
      <c r="N153" s="50">
        <f t="shared" si="153"/>
        <v>84.222222222222229</v>
      </c>
      <c r="O153" s="65">
        <f t="shared" si="154"/>
        <v>21.055555555555557</v>
      </c>
      <c r="P153" s="46">
        <v>24</v>
      </c>
      <c r="Q153" s="46">
        <f t="shared" si="146"/>
        <v>80</v>
      </c>
      <c r="R153" s="46">
        <v>81</v>
      </c>
      <c r="S153" s="46">
        <v>15</v>
      </c>
      <c r="T153" s="46">
        <f t="shared" si="147"/>
        <v>75</v>
      </c>
      <c r="U153" s="50">
        <f t="shared" si="148"/>
        <v>78.666666666666671</v>
      </c>
      <c r="V153" s="65">
        <f>MAX(U153)*(30%)</f>
        <v>23.6</v>
      </c>
      <c r="W153" s="46">
        <v>79</v>
      </c>
      <c r="X153" s="46">
        <v>80</v>
      </c>
      <c r="Y153" s="46">
        <v>81</v>
      </c>
      <c r="Z153" s="46">
        <v>82</v>
      </c>
      <c r="AA153" s="50">
        <f t="shared" si="156"/>
        <v>80.5</v>
      </c>
      <c r="AB153" s="65">
        <f t="shared" si="157"/>
        <v>24.15</v>
      </c>
      <c r="AC153" s="195">
        <f t="shared" si="158"/>
        <v>82.201388888888886</v>
      </c>
      <c r="AD153" s="138">
        <v>82</v>
      </c>
      <c r="AE153" s="87" t="s">
        <v>34</v>
      </c>
      <c r="AF153" s="89"/>
      <c r="AG153" s="90"/>
      <c r="AH153" s="91"/>
    </row>
    <row r="154" spans="1:34" x14ac:dyDescent="0.25">
      <c r="A154" s="124" t="s">
        <v>81</v>
      </c>
      <c r="B154" s="52">
        <v>35</v>
      </c>
      <c r="C154" s="46">
        <f t="shared" si="144"/>
        <v>93.75</v>
      </c>
      <c r="D154" s="52">
        <v>83</v>
      </c>
      <c r="E154" s="52">
        <v>10</v>
      </c>
      <c r="F154" s="46">
        <f t="shared" si="149"/>
        <v>66.666666666666657</v>
      </c>
      <c r="G154" s="50">
        <f t="shared" si="150"/>
        <v>81.138888888888886</v>
      </c>
      <c r="H154" s="65">
        <f t="shared" si="151"/>
        <v>12.170833333333333</v>
      </c>
      <c r="I154" s="52">
        <v>35</v>
      </c>
      <c r="J154" s="46">
        <f t="shared" si="145"/>
        <v>93.75</v>
      </c>
      <c r="K154" s="52">
        <v>10</v>
      </c>
      <c r="L154" s="46">
        <f t="shared" si="152"/>
        <v>66.666666666666657</v>
      </c>
      <c r="M154" s="52">
        <v>83</v>
      </c>
      <c r="N154" s="50">
        <f t="shared" si="153"/>
        <v>81.138888888888886</v>
      </c>
      <c r="O154" s="65">
        <f t="shared" si="154"/>
        <v>20.284722222222221</v>
      </c>
      <c r="P154" s="52">
        <v>27</v>
      </c>
      <c r="Q154" s="46">
        <f t="shared" si="146"/>
        <v>83.75</v>
      </c>
      <c r="R154" s="52">
        <v>83</v>
      </c>
      <c r="S154" s="52">
        <v>15</v>
      </c>
      <c r="T154" s="46">
        <f t="shared" si="147"/>
        <v>75</v>
      </c>
      <c r="U154" s="50">
        <f t="shared" si="148"/>
        <v>80.583333333333329</v>
      </c>
      <c r="V154" s="65">
        <f t="shared" si="155"/>
        <v>24.174999999999997</v>
      </c>
      <c r="W154" s="52">
        <v>79</v>
      </c>
      <c r="X154" s="52">
        <v>80</v>
      </c>
      <c r="Y154" s="52">
        <v>81</v>
      </c>
      <c r="Z154" s="52">
        <v>81</v>
      </c>
      <c r="AA154" s="50">
        <f t="shared" si="156"/>
        <v>80.25</v>
      </c>
      <c r="AB154" s="65">
        <f t="shared" si="157"/>
        <v>24.074999999999999</v>
      </c>
      <c r="AC154" s="195">
        <f t="shared" si="158"/>
        <v>80.705555555555549</v>
      </c>
      <c r="AD154" s="137">
        <v>81</v>
      </c>
      <c r="AE154" s="88" t="s">
        <v>34</v>
      </c>
      <c r="AF154" s="89"/>
      <c r="AG154" s="90"/>
      <c r="AH154" s="68"/>
    </row>
    <row r="155" spans="1:34" x14ac:dyDescent="0.25">
      <c r="A155" s="124" t="s">
        <v>43</v>
      </c>
      <c r="B155" s="46">
        <v>20</v>
      </c>
      <c r="C155" s="46">
        <f t="shared" si="144"/>
        <v>75</v>
      </c>
      <c r="D155" s="46">
        <v>83</v>
      </c>
      <c r="E155" s="46">
        <v>27</v>
      </c>
      <c r="F155" s="46">
        <f t="shared" si="149"/>
        <v>95</v>
      </c>
      <c r="G155" s="50">
        <f t="shared" si="150"/>
        <v>84.333333333333329</v>
      </c>
      <c r="H155" s="65">
        <f t="shared" si="151"/>
        <v>12.649999999999999</v>
      </c>
      <c r="I155" s="46">
        <v>20</v>
      </c>
      <c r="J155" s="46">
        <f t="shared" si="145"/>
        <v>75</v>
      </c>
      <c r="K155" s="46">
        <v>27</v>
      </c>
      <c r="L155" s="46">
        <f t="shared" si="152"/>
        <v>95</v>
      </c>
      <c r="M155" s="46">
        <v>83</v>
      </c>
      <c r="N155" s="50">
        <f t="shared" si="153"/>
        <v>84.333333333333329</v>
      </c>
      <c r="O155" s="65">
        <f t="shared" si="154"/>
        <v>21.083333333333332</v>
      </c>
      <c r="P155" s="46">
        <v>20</v>
      </c>
      <c r="Q155" s="46">
        <f t="shared" si="146"/>
        <v>75</v>
      </c>
      <c r="R155" s="46">
        <v>75</v>
      </c>
      <c r="S155" s="46">
        <v>16</v>
      </c>
      <c r="T155" s="46">
        <f t="shared" si="147"/>
        <v>76.666666666666671</v>
      </c>
      <c r="U155" s="50">
        <f t="shared" si="148"/>
        <v>75.555555555555557</v>
      </c>
      <c r="V155" s="65">
        <f t="shared" si="155"/>
        <v>22.666666666666668</v>
      </c>
      <c r="W155" s="46">
        <v>77</v>
      </c>
      <c r="X155" s="46">
        <v>77</v>
      </c>
      <c r="Y155" s="46">
        <v>78</v>
      </c>
      <c r="Z155" s="46">
        <v>78</v>
      </c>
      <c r="AA155" s="50">
        <f t="shared" si="156"/>
        <v>77.5</v>
      </c>
      <c r="AB155" s="65">
        <f t="shared" si="157"/>
        <v>23.25</v>
      </c>
      <c r="AC155" s="195">
        <f t="shared" si="158"/>
        <v>79.650000000000006</v>
      </c>
      <c r="AD155" s="138">
        <v>80</v>
      </c>
      <c r="AE155" s="87" t="s">
        <v>34</v>
      </c>
      <c r="AF155" s="89"/>
      <c r="AG155" s="90"/>
      <c r="AH155" s="68"/>
    </row>
    <row r="156" spans="1:34" x14ac:dyDescent="0.25">
      <c r="A156" s="124" t="s">
        <v>82</v>
      </c>
      <c r="B156" s="46">
        <v>33</v>
      </c>
      <c r="C156" s="46">
        <f t="shared" si="144"/>
        <v>91.25</v>
      </c>
      <c r="D156" s="46">
        <v>83</v>
      </c>
      <c r="E156" s="46">
        <v>24</v>
      </c>
      <c r="F156" s="46">
        <f t="shared" si="149"/>
        <v>90</v>
      </c>
      <c r="G156" s="50">
        <f t="shared" si="150"/>
        <v>88.083333333333329</v>
      </c>
      <c r="H156" s="65">
        <f t="shared" si="151"/>
        <v>13.212499999999999</v>
      </c>
      <c r="I156" s="46">
        <v>33</v>
      </c>
      <c r="J156" s="46">
        <f t="shared" si="145"/>
        <v>91.25</v>
      </c>
      <c r="K156" s="46">
        <v>24</v>
      </c>
      <c r="L156" s="46">
        <f t="shared" si="152"/>
        <v>90</v>
      </c>
      <c r="M156" s="46">
        <v>83</v>
      </c>
      <c r="N156" s="50">
        <f t="shared" si="153"/>
        <v>88.083333333333329</v>
      </c>
      <c r="O156" s="65">
        <f t="shared" si="154"/>
        <v>22.020833333333332</v>
      </c>
      <c r="P156" s="46">
        <v>24</v>
      </c>
      <c r="Q156" s="46">
        <f t="shared" si="146"/>
        <v>80</v>
      </c>
      <c r="R156" s="46">
        <v>83</v>
      </c>
      <c r="S156" s="46">
        <v>15</v>
      </c>
      <c r="T156" s="46">
        <f t="shared" si="147"/>
        <v>75</v>
      </c>
      <c r="U156" s="50">
        <f t="shared" si="148"/>
        <v>79.333333333333329</v>
      </c>
      <c r="V156" s="65">
        <f t="shared" si="155"/>
        <v>23.799999999999997</v>
      </c>
      <c r="W156" s="46">
        <v>79</v>
      </c>
      <c r="X156" s="46">
        <v>80</v>
      </c>
      <c r="Y156" s="46">
        <v>81</v>
      </c>
      <c r="Z156" s="46">
        <v>83</v>
      </c>
      <c r="AA156" s="50">
        <f t="shared" si="156"/>
        <v>80.75</v>
      </c>
      <c r="AB156" s="65">
        <f t="shared" si="157"/>
        <v>24.224999999999998</v>
      </c>
      <c r="AC156" s="195">
        <f t="shared" si="158"/>
        <v>83.258333333333326</v>
      </c>
      <c r="AD156" s="138">
        <v>83</v>
      </c>
      <c r="AE156" s="87" t="s">
        <v>34</v>
      </c>
      <c r="AF156" s="89"/>
      <c r="AG156" s="93"/>
      <c r="AH156" s="68"/>
    </row>
    <row r="157" spans="1:34" x14ac:dyDescent="0.25">
      <c r="A157" s="124" t="s">
        <v>44</v>
      </c>
      <c r="B157" s="52">
        <v>31</v>
      </c>
      <c r="C157" s="46">
        <f t="shared" si="144"/>
        <v>88.75</v>
      </c>
      <c r="D157" s="52">
        <v>83</v>
      </c>
      <c r="E157" s="52">
        <v>22</v>
      </c>
      <c r="F157" s="46">
        <f t="shared" si="149"/>
        <v>86.666666666666657</v>
      </c>
      <c r="G157" s="50">
        <f t="shared" si="150"/>
        <v>86.138888888888872</v>
      </c>
      <c r="H157" s="65">
        <f t="shared" si="151"/>
        <v>12.920833333333331</v>
      </c>
      <c r="I157" s="52">
        <v>31</v>
      </c>
      <c r="J157" s="46">
        <f t="shared" si="145"/>
        <v>88.75</v>
      </c>
      <c r="K157" s="52">
        <v>22</v>
      </c>
      <c r="L157" s="46">
        <f t="shared" si="152"/>
        <v>86.666666666666657</v>
      </c>
      <c r="M157" s="52">
        <v>84</v>
      </c>
      <c r="N157" s="50">
        <f t="shared" si="153"/>
        <v>86.472222222222214</v>
      </c>
      <c r="O157" s="65">
        <f t="shared" si="154"/>
        <v>21.618055555555554</v>
      </c>
      <c r="P157" s="52">
        <v>21</v>
      </c>
      <c r="Q157" s="46">
        <f t="shared" si="146"/>
        <v>76.25</v>
      </c>
      <c r="R157" s="52">
        <v>80</v>
      </c>
      <c r="S157" s="52">
        <v>16</v>
      </c>
      <c r="T157" s="46">
        <f t="shared" si="147"/>
        <v>76.666666666666671</v>
      </c>
      <c r="U157" s="50">
        <f t="shared" si="148"/>
        <v>77.6388888888889</v>
      </c>
      <c r="V157" s="65">
        <f t="shared" si="155"/>
        <v>23.291666666666668</v>
      </c>
      <c r="W157" s="52">
        <v>75</v>
      </c>
      <c r="X157" s="52">
        <v>76</v>
      </c>
      <c r="Y157" s="52">
        <v>77</v>
      </c>
      <c r="Z157" s="52">
        <v>78</v>
      </c>
      <c r="AA157" s="50">
        <f t="shared" si="156"/>
        <v>76.5</v>
      </c>
      <c r="AB157" s="65">
        <f t="shared" si="157"/>
        <v>22.95</v>
      </c>
      <c r="AC157" s="195">
        <f t="shared" si="158"/>
        <v>80.780555555555551</v>
      </c>
      <c r="AD157" s="137">
        <v>81</v>
      </c>
      <c r="AE157" s="88" t="s">
        <v>34</v>
      </c>
      <c r="AF157" s="89"/>
      <c r="AG157" s="90"/>
      <c r="AH157" s="68"/>
    </row>
    <row r="158" spans="1:34" x14ac:dyDescent="0.25">
      <c r="A158" s="124" t="s">
        <v>45</v>
      </c>
      <c r="B158" s="56">
        <v>25</v>
      </c>
      <c r="C158" s="46">
        <f>SUM(B158/40)*(50)+(50)</f>
        <v>81.25</v>
      </c>
      <c r="D158" s="52">
        <v>81</v>
      </c>
      <c r="E158" s="52">
        <v>21</v>
      </c>
      <c r="F158" s="53">
        <f>SUM(E158/30)*(50)+(50)</f>
        <v>85</v>
      </c>
      <c r="G158" s="48">
        <f>SUM(C158,D158,F158)/3</f>
        <v>82.416666666666671</v>
      </c>
      <c r="H158" s="49">
        <f>MAX(G158)*(15%)</f>
        <v>12.362500000000001</v>
      </c>
      <c r="I158" s="56">
        <v>25</v>
      </c>
      <c r="J158" s="46">
        <f>SUM(I158/40)*(50)+(50)</f>
        <v>81.25</v>
      </c>
      <c r="K158" s="52">
        <v>21</v>
      </c>
      <c r="L158" s="53">
        <f>SUM(K158/30)*(50)+(50)</f>
        <v>85</v>
      </c>
      <c r="M158" s="52">
        <v>78</v>
      </c>
      <c r="N158" s="50">
        <f>SUM(J158,L158,M158)/3</f>
        <v>81.416666666666671</v>
      </c>
      <c r="O158" s="65">
        <f>MAX(N158)*(25%)</f>
        <v>20.354166666666668</v>
      </c>
      <c r="P158" s="56">
        <v>25</v>
      </c>
      <c r="Q158" s="46">
        <f>SUM(P158/40)*(50)+(50)</f>
        <v>81.25</v>
      </c>
      <c r="R158" s="52">
        <v>82</v>
      </c>
      <c r="S158" s="52">
        <v>15</v>
      </c>
      <c r="T158" s="46">
        <f t="shared" ref="T158:T170" si="159">SUM(S158/30)*(50)+(50)</f>
        <v>75</v>
      </c>
      <c r="U158" s="50">
        <f t="shared" si="148"/>
        <v>79.416666666666671</v>
      </c>
      <c r="V158" s="65">
        <f>MAX(U158)*(30%)</f>
        <v>23.824999999999999</v>
      </c>
      <c r="W158" s="46">
        <v>75</v>
      </c>
      <c r="X158" s="46">
        <v>76</v>
      </c>
      <c r="Y158" s="46">
        <v>76</v>
      </c>
      <c r="Z158" s="46">
        <v>77</v>
      </c>
      <c r="AA158" s="50">
        <f>SUM(W158,X158,Y158,Z158)/4</f>
        <v>76</v>
      </c>
      <c r="AB158" s="65">
        <f>MAX(AA158)*(30%)</f>
        <v>22.8</v>
      </c>
      <c r="AC158" s="195">
        <f>SUM(H158,O158,V158,AB158)</f>
        <v>79.341666666666669</v>
      </c>
      <c r="AD158" s="137">
        <v>79</v>
      </c>
      <c r="AE158" s="88" t="s">
        <v>32</v>
      </c>
      <c r="AF158" s="89"/>
      <c r="AG158" s="90"/>
      <c r="AH158" s="68"/>
    </row>
    <row r="159" spans="1:34" x14ac:dyDescent="0.25">
      <c r="A159" s="124" t="s">
        <v>46</v>
      </c>
      <c r="B159" s="46">
        <v>24</v>
      </c>
      <c r="C159" s="46">
        <f t="shared" ref="C159:C168" si="160">SUM(B159/40)*(50)+(50)</f>
        <v>80</v>
      </c>
      <c r="D159" s="46">
        <v>81</v>
      </c>
      <c r="E159" s="46">
        <v>24</v>
      </c>
      <c r="F159" s="46">
        <f>SUM(E159/30)*(50)+(50)</f>
        <v>90</v>
      </c>
      <c r="G159" s="50">
        <f t="shared" si="150"/>
        <v>83.666666666666671</v>
      </c>
      <c r="H159" s="65">
        <f t="shared" si="151"/>
        <v>12.55</v>
      </c>
      <c r="I159" s="46">
        <v>24</v>
      </c>
      <c r="J159" s="46">
        <f t="shared" ref="J159:J168" si="161">SUM(I159/40)*(50)+(50)</f>
        <v>80</v>
      </c>
      <c r="K159" s="46">
        <v>24</v>
      </c>
      <c r="L159" s="46">
        <f t="shared" ref="L159:L165" si="162">SUM(K159/30)*(50)+(50)</f>
        <v>90</v>
      </c>
      <c r="M159" s="46">
        <v>83</v>
      </c>
      <c r="N159" s="50">
        <f t="shared" si="153"/>
        <v>84.333333333333329</v>
      </c>
      <c r="O159" s="65">
        <f t="shared" si="154"/>
        <v>21.083333333333332</v>
      </c>
      <c r="P159" s="46">
        <v>24</v>
      </c>
      <c r="Q159" s="46">
        <f t="shared" ref="Q159:Q168" si="163">SUM(P159/40)*(50)+(50)</f>
        <v>80</v>
      </c>
      <c r="R159" s="46">
        <v>83</v>
      </c>
      <c r="S159" s="46">
        <v>15</v>
      </c>
      <c r="T159" s="46">
        <f t="shared" si="159"/>
        <v>75</v>
      </c>
      <c r="U159" s="50">
        <f t="shared" si="148"/>
        <v>79.333333333333329</v>
      </c>
      <c r="V159" s="65">
        <f t="shared" si="155"/>
        <v>23.799999999999997</v>
      </c>
      <c r="W159" s="46">
        <v>77</v>
      </c>
      <c r="X159" s="46">
        <v>78</v>
      </c>
      <c r="Y159" s="46">
        <v>79</v>
      </c>
      <c r="Z159" s="46">
        <v>80</v>
      </c>
      <c r="AA159" s="50">
        <f t="shared" si="156"/>
        <v>78.5</v>
      </c>
      <c r="AB159" s="65">
        <f t="shared" si="157"/>
        <v>23.55</v>
      </c>
      <c r="AC159" s="195">
        <f t="shared" si="158"/>
        <v>80.983333333333334</v>
      </c>
      <c r="AD159" s="138">
        <v>81</v>
      </c>
      <c r="AE159" s="87" t="s">
        <v>34</v>
      </c>
      <c r="AF159" s="89"/>
      <c r="AG159" s="90"/>
      <c r="AH159" s="68"/>
    </row>
    <row r="160" spans="1:34" x14ac:dyDescent="0.25">
      <c r="A160" s="124" t="s">
        <v>47</v>
      </c>
      <c r="B160" s="52">
        <v>31</v>
      </c>
      <c r="C160" s="46">
        <f t="shared" si="160"/>
        <v>88.75</v>
      </c>
      <c r="D160" s="52">
        <v>84</v>
      </c>
      <c r="E160" s="52">
        <v>21</v>
      </c>
      <c r="F160" s="46">
        <f>SUM(E160/30)*(50)+(50)</f>
        <v>85</v>
      </c>
      <c r="G160" s="50">
        <f t="shared" si="150"/>
        <v>85.916666666666671</v>
      </c>
      <c r="H160" s="65">
        <f t="shared" si="151"/>
        <v>12.887500000000001</v>
      </c>
      <c r="I160" s="52">
        <v>31</v>
      </c>
      <c r="J160" s="46">
        <f t="shared" si="161"/>
        <v>88.75</v>
      </c>
      <c r="K160" s="52">
        <v>21</v>
      </c>
      <c r="L160" s="46">
        <f t="shared" si="162"/>
        <v>85</v>
      </c>
      <c r="M160" s="52">
        <v>76</v>
      </c>
      <c r="N160" s="50">
        <f t="shared" si="153"/>
        <v>83.25</v>
      </c>
      <c r="O160" s="65">
        <f t="shared" si="154"/>
        <v>20.8125</v>
      </c>
      <c r="P160" s="52">
        <v>24</v>
      </c>
      <c r="Q160" s="46">
        <f t="shared" si="163"/>
        <v>80</v>
      </c>
      <c r="R160" s="52">
        <v>79</v>
      </c>
      <c r="S160" s="52">
        <v>15</v>
      </c>
      <c r="T160" s="46">
        <f t="shared" si="159"/>
        <v>75</v>
      </c>
      <c r="U160" s="50">
        <f t="shared" si="148"/>
        <v>78</v>
      </c>
      <c r="V160" s="65">
        <f t="shared" si="155"/>
        <v>23.4</v>
      </c>
      <c r="W160" s="52">
        <v>77</v>
      </c>
      <c r="X160" s="52">
        <v>78</v>
      </c>
      <c r="Y160" s="52">
        <v>79</v>
      </c>
      <c r="Z160" s="52">
        <v>80</v>
      </c>
      <c r="AA160" s="50">
        <f t="shared" si="156"/>
        <v>78.5</v>
      </c>
      <c r="AB160" s="65">
        <f t="shared" si="157"/>
        <v>23.55</v>
      </c>
      <c r="AC160" s="195">
        <f t="shared" si="158"/>
        <v>80.650000000000006</v>
      </c>
      <c r="AD160" s="137">
        <v>81</v>
      </c>
      <c r="AE160" s="88" t="s">
        <v>34</v>
      </c>
      <c r="AF160" s="89"/>
      <c r="AG160" s="90"/>
      <c r="AH160" s="68"/>
    </row>
    <row r="161" spans="1:34" x14ac:dyDescent="0.25">
      <c r="A161" s="124" t="s">
        <v>48</v>
      </c>
      <c r="B161" s="46">
        <v>31</v>
      </c>
      <c r="C161" s="46">
        <f t="shared" si="160"/>
        <v>88.75</v>
      </c>
      <c r="D161" s="46">
        <v>81</v>
      </c>
      <c r="E161" s="46">
        <v>28</v>
      </c>
      <c r="F161" s="46">
        <v>81</v>
      </c>
      <c r="G161" s="50">
        <f t="shared" si="150"/>
        <v>83.583333333333329</v>
      </c>
      <c r="H161" s="65">
        <f t="shared" si="151"/>
        <v>12.5375</v>
      </c>
      <c r="I161" s="46">
        <v>31</v>
      </c>
      <c r="J161" s="46">
        <f t="shared" si="161"/>
        <v>88.75</v>
      </c>
      <c r="K161" s="46">
        <v>28</v>
      </c>
      <c r="L161" s="46">
        <v>81</v>
      </c>
      <c r="M161" s="46">
        <v>82</v>
      </c>
      <c r="N161" s="50">
        <f t="shared" si="153"/>
        <v>83.916666666666671</v>
      </c>
      <c r="O161" s="65">
        <f t="shared" si="154"/>
        <v>20.979166666666668</v>
      </c>
      <c r="P161" s="46">
        <v>31</v>
      </c>
      <c r="Q161" s="46">
        <f t="shared" si="163"/>
        <v>88.75</v>
      </c>
      <c r="R161" s="46">
        <v>81</v>
      </c>
      <c r="S161" s="67">
        <v>16</v>
      </c>
      <c r="T161" s="46">
        <f t="shared" si="159"/>
        <v>76.666666666666671</v>
      </c>
      <c r="U161" s="50">
        <f t="shared" si="148"/>
        <v>82.1388888888889</v>
      </c>
      <c r="V161" s="65">
        <f t="shared" si="155"/>
        <v>24.641666666666669</v>
      </c>
      <c r="W161" s="46">
        <v>80</v>
      </c>
      <c r="X161" s="46">
        <v>81</v>
      </c>
      <c r="Y161" s="46">
        <v>81</v>
      </c>
      <c r="Z161" s="46">
        <v>82</v>
      </c>
      <c r="AA161" s="50">
        <f t="shared" si="156"/>
        <v>81</v>
      </c>
      <c r="AB161" s="65">
        <f t="shared" si="157"/>
        <v>24.3</v>
      </c>
      <c r="AC161" s="195">
        <f t="shared" si="158"/>
        <v>82.458333333333329</v>
      </c>
      <c r="AD161" s="138">
        <v>82</v>
      </c>
      <c r="AE161" s="87" t="s">
        <v>34</v>
      </c>
      <c r="AF161" s="89"/>
      <c r="AG161" s="90"/>
      <c r="AH161" s="68"/>
    </row>
    <row r="162" spans="1:34" x14ac:dyDescent="0.25">
      <c r="A162" s="124" t="s">
        <v>50</v>
      </c>
      <c r="B162" s="52">
        <v>26</v>
      </c>
      <c r="C162" s="46">
        <f t="shared" si="160"/>
        <v>82.5</v>
      </c>
      <c r="D162" s="52">
        <v>83</v>
      </c>
      <c r="E162" s="52">
        <v>24</v>
      </c>
      <c r="F162" s="46">
        <f t="shared" ref="F162:F172" si="164">SUM(E162/30)*(50)+(50)</f>
        <v>90</v>
      </c>
      <c r="G162" s="50">
        <f t="shared" si="150"/>
        <v>85.166666666666671</v>
      </c>
      <c r="H162" s="65">
        <f t="shared" si="151"/>
        <v>12.775</v>
      </c>
      <c r="I162" s="52">
        <v>21</v>
      </c>
      <c r="J162" s="46">
        <f t="shared" si="161"/>
        <v>76.25</v>
      </c>
      <c r="K162" s="52">
        <v>24</v>
      </c>
      <c r="L162" s="46">
        <f>SUM(K162/30)*(50)+(50)</f>
        <v>90</v>
      </c>
      <c r="M162" s="52">
        <v>82</v>
      </c>
      <c r="N162" s="50">
        <f t="shared" si="153"/>
        <v>82.75</v>
      </c>
      <c r="O162" s="65">
        <f t="shared" si="154"/>
        <v>20.6875</v>
      </c>
      <c r="P162" s="52">
        <v>17</v>
      </c>
      <c r="Q162" s="46">
        <f t="shared" si="163"/>
        <v>71.25</v>
      </c>
      <c r="R162" s="52">
        <v>82</v>
      </c>
      <c r="S162" s="52">
        <v>15</v>
      </c>
      <c r="T162" s="46">
        <f t="shared" si="159"/>
        <v>75</v>
      </c>
      <c r="U162" s="50">
        <f t="shared" si="148"/>
        <v>76.083333333333329</v>
      </c>
      <c r="V162" s="65">
        <f t="shared" si="155"/>
        <v>22.824999999999999</v>
      </c>
      <c r="W162" s="52">
        <v>75</v>
      </c>
      <c r="X162" s="52">
        <v>75</v>
      </c>
      <c r="Y162" s="52">
        <v>77</v>
      </c>
      <c r="Z162" s="52">
        <v>77</v>
      </c>
      <c r="AA162" s="50">
        <f t="shared" si="156"/>
        <v>76</v>
      </c>
      <c r="AB162" s="65">
        <f t="shared" si="157"/>
        <v>22.8</v>
      </c>
      <c r="AC162" s="195">
        <f t="shared" si="158"/>
        <v>79.087499999999991</v>
      </c>
      <c r="AD162" s="137">
        <v>79</v>
      </c>
      <c r="AE162" s="88" t="s">
        <v>32</v>
      </c>
      <c r="AF162" s="89"/>
      <c r="AG162" s="90"/>
      <c r="AH162" s="68"/>
    </row>
    <row r="163" spans="1:34" x14ac:dyDescent="0.25">
      <c r="A163" s="124" t="s">
        <v>49</v>
      </c>
      <c r="B163" s="46">
        <v>25</v>
      </c>
      <c r="C163" s="46">
        <f t="shared" si="160"/>
        <v>81.25</v>
      </c>
      <c r="D163" s="46">
        <v>83</v>
      </c>
      <c r="E163" s="46">
        <v>14</v>
      </c>
      <c r="F163" s="46">
        <f t="shared" si="164"/>
        <v>73.333333333333329</v>
      </c>
      <c r="G163" s="50">
        <f t="shared" si="150"/>
        <v>79.194444444444443</v>
      </c>
      <c r="H163" s="65">
        <f t="shared" si="151"/>
        <v>11.879166666666666</v>
      </c>
      <c r="I163" s="46">
        <v>25</v>
      </c>
      <c r="J163" s="46">
        <f t="shared" si="161"/>
        <v>81.25</v>
      </c>
      <c r="K163" s="46">
        <v>14</v>
      </c>
      <c r="L163" s="46">
        <f t="shared" si="162"/>
        <v>73.333333333333329</v>
      </c>
      <c r="M163" s="46">
        <v>83</v>
      </c>
      <c r="N163" s="50">
        <f t="shared" si="153"/>
        <v>79.194444444444443</v>
      </c>
      <c r="O163" s="65">
        <f t="shared" si="154"/>
        <v>19.798611111111111</v>
      </c>
      <c r="P163" s="46">
        <v>25</v>
      </c>
      <c r="Q163" s="46">
        <f t="shared" si="163"/>
        <v>81.25</v>
      </c>
      <c r="R163" s="46">
        <v>83</v>
      </c>
      <c r="S163" s="46">
        <v>16</v>
      </c>
      <c r="T163" s="46">
        <f t="shared" si="159"/>
        <v>76.666666666666671</v>
      </c>
      <c r="U163" s="50">
        <f t="shared" si="148"/>
        <v>80.305555555555557</v>
      </c>
      <c r="V163" s="65">
        <f t="shared" si="155"/>
        <v>24.091666666666665</v>
      </c>
      <c r="W163" s="46">
        <v>73</v>
      </c>
      <c r="X163" s="46">
        <v>74</v>
      </c>
      <c r="Y163" s="46">
        <v>73</v>
      </c>
      <c r="Z163" s="46">
        <v>74</v>
      </c>
      <c r="AA163" s="50">
        <f t="shared" si="156"/>
        <v>73.5</v>
      </c>
      <c r="AB163" s="65">
        <f t="shared" si="157"/>
        <v>22.05</v>
      </c>
      <c r="AC163" s="195">
        <f t="shared" si="158"/>
        <v>77.819444444444443</v>
      </c>
      <c r="AD163" s="138">
        <v>78</v>
      </c>
      <c r="AE163" s="87" t="s">
        <v>32</v>
      </c>
      <c r="AF163" s="89"/>
      <c r="AG163" s="90"/>
      <c r="AH163" s="68"/>
    </row>
    <row r="164" spans="1:34" x14ac:dyDescent="0.25">
      <c r="A164" s="124" t="s">
        <v>51</v>
      </c>
      <c r="B164" s="52">
        <v>25</v>
      </c>
      <c r="C164" s="46">
        <f t="shared" si="160"/>
        <v>81.25</v>
      </c>
      <c r="D164" s="52">
        <v>83</v>
      </c>
      <c r="E164" s="52">
        <v>19</v>
      </c>
      <c r="F164" s="46">
        <f t="shared" si="164"/>
        <v>81.666666666666657</v>
      </c>
      <c r="G164" s="50">
        <f t="shared" si="150"/>
        <v>81.972222222222214</v>
      </c>
      <c r="H164" s="65">
        <f t="shared" si="151"/>
        <v>12.295833333333333</v>
      </c>
      <c r="I164" s="52">
        <v>25</v>
      </c>
      <c r="J164" s="46">
        <f t="shared" si="161"/>
        <v>81.25</v>
      </c>
      <c r="K164" s="52">
        <v>19</v>
      </c>
      <c r="L164" s="46">
        <f t="shared" si="162"/>
        <v>81.666666666666657</v>
      </c>
      <c r="M164" s="52">
        <v>83</v>
      </c>
      <c r="N164" s="50">
        <f t="shared" si="153"/>
        <v>81.972222222222214</v>
      </c>
      <c r="O164" s="65">
        <f t="shared" si="154"/>
        <v>20.493055555555554</v>
      </c>
      <c r="P164" s="52">
        <v>25</v>
      </c>
      <c r="Q164" s="46">
        <f t="shared" si="163"/>
        <v>81.25</v>
      </c>
      <c r="R164" s="52">
        <v>83</v>
      </c>
      <c r="S164" s="52">
        <v>17</v>
      </c>
      <c r="T164" s="46">
        <f t="shared" si="159"/>
        <v>78.333333333333329</v>
      </c>
      <c r="U164" s="50">
        <f t="shared" si="148"/>
        <v>80.8611111111111</v>
      </c>
      <c r="V164" s="65">
        <f t="shared" si="155"/>
        <v>24.258333333333329</v>
      </c>
      <c r="W164" s="52">
        <v>77</v>
      </c>
      <c r="X164" s="52">
        <v>78</v>
      </c>
      <c r="Y164" s="52">
        <v>79</v>
      </c>
      <c r="Z164" s="52">
        <v>80</v>
      </c>
      <c r="AA164" s="50">
        <f t="shared" si="156"/>
        <v>78.5</v>
      </c>
      <c r="AB164" s="65">
        <f t="shared" si="157"/>
        <v>23.55</v>
      </c>
      <c r="AC164" s="195">
        <f t="shared" si="158"/>
        <v>80.597222222222214</v>
      </c>
      <c r="AD164" s="137">
        <v>81</v>
      </c>
      <c r="AE164" s="88" t="s">
        <v>34</v>
      </c>
      <c r="AF164" s="89"/>
      <c r="AG164" s="90"/>
      <c r="AH164" s="68"/>
    </row>
    <row r="165" spans="1:34" x14ac:dyDescent="0.25">
      <c r="A165" s="124" t="s">
        <v>52</v>
      </c>
      <c r="B165" s="46">
        <v>32</v>
      </c>
      <c r="C165" s="46">
        <f t="shared" si="160"/>
        <v>90</v>
      </c>
      <c r="D165" s="46">
        <v>80</v>
      </c>
      <c r="E165" s="46">
        <v>21</v>
      </c>
      <c r="F165" s="46">
        <f t="shared" si="164"/>
        <v>85</v>
      </c>
      <c r="G165" s="50">
        <f t="shared" si="150"/>
        <v>85</v>
      </c>
      <c r="H165" s="65">
        <f t="shared" si="151"/>
        <v>12.75</v>
      </c>
      <c r="I165" s="46">
        <v>24</v>
      </c>
      <c r="J165" s="46">
        <f t="shared" si="161"/>
        <v>80</v>
      </c>
      <c r="K165" s="46">
        <v>21</v>
      </c>
      <c r="L165" s="46">
        <f t="shared" si="162"/>
        <v>85</v>
      </c>
      <c r="M165" s="46">
        <v>81</v>
      </c>
      <c r="N165" s="50">
        <f t="shared" si="153"/>
        <v>82</v>
      </c>
      <c r="O165" s="65">
        <f t="shared" si="154"/>
        <v>20.5</v>
      </c>
      <c r="P165" s="46">
        <v>24</v>
      </c>
      <c r="Q165" s="46">
        <f t="shared" si="163"/>
        <v>80</v>
      </c>
      <c r="R165" s="46">
        <v>81</v>
      </c>
      <c r="S165" s="46">
        <v>18</v>
      </c>
      <c r="T165" s="46">
        <f t="shared" si="159"/>
        <v>80</v>
      </c>
      <c r="U165" s="50">
        <f t="shared" si="148"/>
        <v>80.333333333333329</v>
      </c>
      <c r="V165" s="65">
        <f t="shared" si="155"/>
        <v>24.099999999999998</v>
      </c>
      <c r="W165" s="46">
        <v>80</v>
      </c>
      <c r="X165" s="46">
        <v>81</v>
      </c>
      <c r="Y165" s="46">
        <v>81</v>
      </c>
      <c r="Z165" s="46">
        <v>80</v>
      </c>
      <c r="AA165" s="50">
        <f t="shared" si="156"/>
        <v>80.5</v>
      </c>
      <c r="AB165" s="65">
        <f t="shared" si="157"/>
        <v>24.15</v>
      </c>
      <c r="AC165" s="195">
        <f t="shared" si="158"/>
        <v>81.5</v>
      </c>
      <c r="AD165" s="138">
        <v>82</v>
      </c>
      <c r="AE165" s="87" t="s">
        <v>34</v>
      </c>
      <c r="AF165" s="89"/>
      <c r="AG165" s="90"/>
      <c r="AH165" s="68"/>
    </row>
    <row r="166" spans="1:34" x14ac:dyDescent="0.25">
      <c r="A166" s="124" t="s">
        <v>53</v>
      </c>
      <c r="B166" s="57">
        <v>36</v>
      </c>
      <c r="C166" s="46">
        <f t="shared" si="160"/>
        <v>95</v>
      </c>
      <c r="D166" s="46">
        <v>82</v>
      </c>
      <c r="E166" s="46">
        <v>23</v>
      </c>
      <c r="F166" s="46">
        <f t="shared" si="164"/>
        <v>88.333333333333343</v>
      </c>
      <c r="G166" s="50">
        <f t="shared" ref="G166:G172" si="165">SUM(C166,D166,F166)/3</f>
        <v>88.444444444444457</v>
      </c>
      <c r="H166" s="65">
        <f t="shared" ref="H166:H172" si="166">MAX(G166)*(15%)</f>
        <v>13.266666666666667</v>
      </c>
      <c r="I166" s="57">
        <v>36</v>
      </c>
      <c r="J166" s="46">
        <f t="shared" si="161"/>
        <v>95</v>
      </c>
      <c r="K166" s="46">
        <v>23</v>
      </c>
      <c r="L166" s="46">
        <f t="shared" ref="L166:L172" si="167">SUM(K166/30)*(50)+(50)</f>
        <v>88.333333333333343</v>
      </c>
      <c r="M166" s="46">
        <v>78</v>
      </c>
      <c r="N166" s="50">
        <f>SUM(J166,L166,M166)/3</f>
        <v>87.111111111111128</v>
      </c>
      <c r="O166" s="65">
        <f>MAX(N166)*(25%)</f>
        <v>21.777777777777782</v>
      </c>
      <c r="P166" s="57">
        <v>24</v>
      </c>
      <c r="Q166" s="46">
        <f t="shared" si="163"/>
        <v>80</v>
      </c>
      <c r="R166" s="46">
        <v>82</v>
      </c>
      <c r="S166" s="46">
        <v>16</v>
      </c>
      <c r="T166" s="46">
        <f t="shared" si="159"/>
        <v>76.666666666666671</v>
      </c>
      <c r="U166" s="50">
        <f t="shared" si="148"/>
        <v>79.555555555555557</v>
      </c>
      <c r="V166" s="65">
        <f>MAX(U166)*(30%)</f>
        <v>23.866666666666667</v>
      </c>
      <c r="W166" s="46">
        <v>79</v>
      </c>
      <c r="X166" s="46">
        <v>80</v>
      </c>
      <c r="Y166" s="46">
        <v>81</v>
      </c>
      <c r="Z166" s="46">
        <v>82</v>
      </c>
      <c r="AA166" s="50">
        <f t="shared" ref="AA166:AA172" si="168">SUM(W166,X166,Y166,Z166)/4</f>
        <v>80.5</v>
      </c>
      <c r="AB166" s="65">
        <f t="shared" ref="AB166:AB172" si="169">MAX(AA166)*(30%)</f>
        <v>24.15</v>
      </c>
      <c r="AC166" s="195">
        <f t="shared" ref="AC166:AC172" si="170">SUM(H166,O166,V166,AB166)</f>
        <v>83.061111111111117</v>
      </c>
      <c r="AD166" s="138">
        <v>83</v>
      </c>
      <c r="AE166" s="87" t="s">
        <v>34</v>
      </c>
      <c r="AF166" s="89"/>
      <c r="AG166" s="90"/>
      <c r="AH166" s="68"/>
    </row>
    <row r="167" spans="1:34" x14ac:dyDescent="0.25">
      <c r="A167" s="124" t="s">
        <v>54</v>
      </c>
      <c r="B167" s="56">
        <v>19</v>
      </c>
      <c r="C167" s="46">
        <f t="shared" si="160"/>
        <v>73.75</v>
      </c>
      <c r="D167" s="52">
        <v>82</v>
      </c>
      <c r="E167" s="52">
        <v>17</v>
      </c>
      <c r="F167" s="46">
        <f t="shared" si="164"/>
        <v>78.333333333333329</v>
      </c>
      <c r="G167" s="50">
        <f t="shared" si="165"/>
        <v>78.027777777777771</v>
      </c>
      <c r="H167" s="65">
        <f t="shared" si="166"/>
        <v>11.704166666666666</v>
      </c>
      <c r="I167" s="56">
        <v>19</v>
      </c>
      <c r="J167" s="46">
        <f t="shared" si="161"/>
        <v>73.75</v>
      </c>
      <c r="K167" s="52">
        <v>17</v>
      </c>
      <c r="L167" s="46">
        <f t="shared" si="167"/>
        <v>78.333333333333329</v>
      </c>
      <c r="M167" s="52">
        <v>78</v>
      </c>
      <c r="N167" s="50">
        <f>SUM(J167,L167,M167)/3</f>
        <v>76.694444444444443</v>
      </c>
      <c r="O167" s="65">
        <f>MAX(N167)*(25%)</f>
        <v>19.173611111111111</v>
      </c>
      <c r="P167" s="56">
        <v>19</v>
      </c>
      <c r="Q167" s="46">
        <f t="shared" si="163"/>
        <v>73.75</v>
      </c>
      <c r="R167" s="52">
        <v>82</v>
      </c>
      <c r="S167" s="52">
        <v>18</v>
      </c>
      <c r="T167" s="46">
        <f t="shared" si="159"/>
        <v>80</v>
      </c>
      <c r="U167" s="50">
        <f t="shared" si="148"/>
        <v>78.583333333333329</v>
      </c>
      <c r="V167" s="65">
        <f>MAX(U167)*(30%)</f>
        <v>23.574999999999999</v>
      </c>
      <c r="W167" s="52">
        <v>80</v>
      </c>
      <c r="X167" s="52">
        <v>81</v>
      </c>
      <c r="Y167" s="52">
        <v>83</v>
      </c>
      <c r="Z167" s="52">
        <v>82</v>
      </c>
      <c r="AA167" s="50">
        <f t="shared" si="168"/>
        <v>81.5</v>
      </c>
      <c r="AB167" s="65">
        <f t="shared" si="169"/>
        <v>24.45</v>
      </c>
      <c r="AC167" s="195">
        <f t="shared" si="170"/>
        <v>78.902777777777771</v>
      </c>
      <c r="AD167" s="137">
        <v>79</v>
      </c>
      <c r="AE167" s="88" t="s">
        <v>32</v>
      </c>
      <c r="AF167" s="89"/>
      <c r="AG167" s="90"/>
      <c r="AH167" s="68"/>
    </row>
    <row r="168" spans="1:34" x14ac:dyDescent="0.25">
      <c r="A168" s="124" t="s">
        <v>57</v>
      </c>
      <c r="B168" s="57">
        <v>24</v>
      </c>
      <c r="C168" s="46">
        <f t="shared" si="160"/>
        <v>80</v>
      </c>
      <c r="D168" s="46">
        <v>82</v>
      </c>
      <c r="E168" s="46">
        <v>27</v>
      </c>
      <c r="F168" s="46">
        <f t="shared" si="164"/>
        <v>95</v>
      </c>
      <c r="G168" s="50">
        <f t="shared" si="165"/>
        <v>85.666666666666671</v>
      </c>
      <c r="H168" s="65">
        <f t="shared" si="166"/>
        <v>12.85</v>
      </c>
      <c r="I168" s="57">
        <v>24</v>
      </c>
      <c r="J168" s="46">
        <f t="shared" si="161"/>
        <v>80</v>
      </c>
      <c r="K168" s="46">
        <v>27</v>
      </c>
      <c r="L168" s="46">
        <f t="shared" si="167"/>
        <v>95</v>
      </c>
      <c r="M168" s="46">
        <v>81</v>
      </c>
      <c r="N168" s="50">
        <f>SUM(J168,L168,M168)/3</f>
        <v>85.333333333333329</v>
      </c>
      <c r="O168" s="65">
        <f>MAX(N168)*(25%)</f>
        <v>21.333333333333332</v>
      </c>
      <c r="P168" s="57">
        <v>24</v>
      </c>
      <c r="Q168" s="46">
        <f t="shared" si="163"/>
        <v>80</v>
      </c>
      <c r="R168" s="46">
        <v>78</v>
      </c>
      <c r="S168" s="52">
        <v>15</v>
      </c>
      <c r="T168" s="46">
        <f t="shared" si="159"/>
        <v>75</v>
      </c>
      <c r="U168" s="50">
        <f t="shared" si="148"/>
        <v>77.666666666666671</v>
      </c>
      <c r="V168" s="65">
        <f>MAX(U168)*(30%)</f>
        <v>23.3</v>
      </c>
      <c r="W168" s="52">
        <v>80</v>
      </c>
      <c r="X168" s="52">
        <v>81</v>
      </c>
      <c r="Y168" s="52">
        <v>82</v>
      </c>
      <c r="Z168" s="52">
        <v>82</v>
      </c>
      <c r="AA168" s="50">
        <f t="shared" si="168"/>
        <v>81.25</v>
      </c>
      <c r="AB168" s="65">
        <f t="shared" si="169"/>
        <v>24.375</v>
      </c>
      <c r="AC168" s="195">
        <f t="shared" si="170"/>
        <v>81.858333333333334</v>
      </c>
      <c r="AD168" s="138">
        <v>82</v>
      </c>
      <c r="AE168" s="87" t="s">
        <v>34</v>
      </c>
      <c r="AF168" s="89"/>
      <c r="AG168" s="90"/>
      <c r="AH168" s="68"/>
    </row>
    <row r="169" spans="1:34" x14ac:dyDescent="0.25">
      <c r="A169" s="124" t="s">
        <v>55</v>
      </c>
      <c r="B169" s="46">
        <v>20</v>
      </c>
      <c r="C169" s="46">
        <f>SUM(B169/40)*(50)+(50)</f>
        <v>75</v>
      </c>
      <c r="D169" s="46">
        <v>76</v>
      </c>
      <c r="E169" s="46">
        <v>22</v>
      </c>
      <c r="F169" s="46">
        <f t="shared" si="164"/>
        <v>86.666666666666657</v>
      </c>
      <c r="G169" s="50">
        <f t="shared" si="165"/>
        <v>79.222222222222214</v>
      </c>
      <c r="H169" s="65">
        <f t="shared" si="166"/>
        <v>11.883333333333331</v>
      </c>
      <c r="I169" s="46">
        <v>20</v>
      </c>
      <c r="J169" s="46">
        <f>SUM(I169/40)*(50)+(50)</f>
        <v>75</v>
      </c>
      <c r="K169" s="46">
        <v>22</v>
      </c>
      <c r="L169" s="46">
        <f t="shared" si="167"/>
        <v>86.666666666666657</v>
      </c>
      <c r="M169" s="46">
        <v>77</v>
      </c>
      <c r="N169" s="50">
        <f>SUM(J169,L169,M169)/3</f>
        <v>79.555555555555557</v>
      </c>
      <c r="O169" s="65">
        <f>MAX(N169)*(25%)</f>
        <v>19.888888888888889</v>
      </c>
      <c r="P169" s="46">
        <v>20</v>
      </c>
      <c r="Q169" s="46">
        <f>SUM(P169/40)*(50)+(50)</f>
        <v>75</v>
      </c>
      <c r="R169" s="46">
        <v>76</v>
      </c>
      <c r="S169" s="67">
        <v>15</v>
      </c>
      <c r="T169" s="46">
        <f t="shared" si="159"/>
        <v>75</v>
      </c>
      <c r="U169" s="50">
        <f t="shared" si="148"/>
        <v>75.333333333333329</v>
      </c>
      <c r="V169" s="65">
        <f>MAX(U169)*(30%)</f>
        <v>22.599999999999998</v>
      </c>
      <c r="W169" s="52">
        <v>77</v>
      </c>
      <c r="X169" s="52">
        <v>78</v>
      </c>
      <c r="Y169" s="52">
        <v>79</v>
      </c>
      <c r="Z169" s="52">
        <v>79</v>
      </c>
      <c r="AA169" s="50">
        <f t="shared" si="168"/>
        <v>78.25</v>
      </c>
      <c r="AB169" s="65">
        <f t="shared" si="169"/>
        <v>23.474999999999998</v>
      </c>
      <c r="AC169" s="195">
        <f t="shared" si="170"/>
        <v>77.847222222222214</v>
      </c>
      <c r="AD169" s="138">
        <v>78</v>
      </c>
      <c r="AE169" s="87" t="s">
        <v>32</v>
      </c>
      <c r="AF169" s="89"/>
      <c r="AG169" s="90"/>
      <c r="AH169" s="68"/>
    </row>
    <row r="170" spans="1:34" x14ac:dyDescent="0.25">
      <c r="A170" s="124" t="s">
        <v>56</v>
      </c>
      <c r="B170" s="52">
        <v>20</v>
      </c>
      <c r="C170" s="46">
        <f>SUM(B170/40)*(50)+(50)</f>
        <v>75</v>
      </c>
      <c r="D170" s="52">
        <v>80</v>
      </c>
      <c r="E170" s="52">
        <v>20</v>
      </c>
      <c r="F170" s="46">
        <f t="shared" si="164"/>
        <v>83.333333333333329</v>
      </c>
      <c r="G170" s="50">
        <f t="shared" si="165"/>
        <v>79.444444444444443</v>
      </c>
      <c r="H170" s="65">
        <f t="shared" si="166"/>
        <v>11.916666666666666</v>
      </c>
      <c r="I170" s="52">
        <v>20</v>
      </c>
      <c r="J170" s="46">
        <f>SUM(I170/40)*(50)+(50)</f>
        <v>75</v>
      </c>
      <c r="K170" s="52">
        <v>20</v>
      </c>
      <c r="L170" s="46">
        <f t="shared" si="167"/>
        <v>83.333333333333329</v>
      </c>
      <c r="M170" s="52">
        <v>76</v>
      </c>
      <c r="N170" s="50">
        <f>SUM(J170,L170,M170)/3</f>
        <v>78.1111111111111</v>
      </c>
      <c r="O170" s="65">
        <f>MAX(N170)*(25%)</f>
        <v>19.527777777777775</v>
      </c>
      <c r="P170" s="52">
        <v>20</v>
      </c>
      <c r="Q170" s="46">
        <f>SUM(P170/40)*(50)+(50)</f>
        <v>75</v>
      </c>
      <c r="R170" s="52">
        <v>80</v>
      </c>
      <c r="S170" s="52">
        <v>18</v>
      </c>
      <c r="T170" s="46">
        <f t="shared" si="159"/>
        <v>80</v>
      </c>
      <c r="U170" s="50">
        <f t="shared" si="148"/>
        <v>78.333333333333329</v>
      </c>
      <c r="V170" s="65">
        <f>MAX(U170)*(30%)</f>
        <v>23.499999999999996</v>
      </c>
      <c r="W170" s="52">
        <v>79</v>
      </c>
      <c r="X170" s="52">
        <v>79</v>
      </c>
      <c r="Y170" s="52">
        <v>80</v>
      </c>
      <c r="Z170" s="52">
        <v>80</v>
      </c>
      <c r="AA170" s="50">
        <f t="shared" si="168"/>
        <v>79.5</v>
      </c>
      <c r="AB170" s="65">
        <f t="shared" si="169"/>
        <v>23.849999999999998</v>
      </c>
      <c r="AC170" s="195">
        <f t="shared" si="170"/>
        <v>78.794444444444437</v>
      </c>
      <c r="AD170" s="137">
        <v>79</v>
      </c>
      <c r="AE170" s="88" t="s">
        <v>32</v>
      </c>
      <c r="AF170" s="89"/>
      <c r="AG170" s="90"/>
      <c r="AH170" s="68"/>
    </row>
    <row r="171" spans="1:34" x14ac:dyDescent="0.25">
      <c r="A171" s="124" t="s">
        <v>99</v>
      </c>
      <c r="B171" s="57">
        <v>21</v>
      </c>
      <c r="C171" s="46">
        <f t="shared" ref="C171:C172" si="171">SUM(B171/40)*(50)+(50)</f>
        <v>76.25</v>
      </c>
      <c r="D171" s="46">
        <v>82</v>
      </c>
      <c r="E171" s="46">
        <v>23</v>
      </c>
      <c r="F171" s="47">
        <f t="shared" si="164"/>
        <v>88.333333333333343</v>
      </c>
      <c r="G171" s="50">
        <f t="shared" si="165"/>
        <v>82.194444444444443</v>
      </c>
      <c r="H171" s="65">
        <f t="shared" si="166"/>
        <v>12.329166666666666</v>
      </c>
      <c r="I171" s="57">
        <v>21</v>
      </c>
      <c r="J171" s="46">
        <f t="shared" ref="J171:J172" si="172">SUM(I171/40)*(50)+(50)</f>
        <v>76.25</v>
      </c>
      <c r="K171" s="46">
        <v>23</v>
      </c>
      <c r="L171" s="46">
        <f t="shared" si="167"/>
        <v>88.333333333333343</v>
      </c>
      <c r="M171" s="46">
        <v>81</v>
      </c>
      <c r="N171" s="50">
        <f t="shared" ref="N171" si="173">SUM(J171,L171,M171)/3</f>
        <v>81.861111111111114</v>
      </c>
      <c r="O171" s="65">
        <f t="shared" ref="O171" si="174">MAX(N171)*(25%)</f>
        <v>20.465277777777779</v>
      </c>
      <c r="P171" s="46">
        <v>21</v>
      </c>
      <c r="Q171" s="46">
        <f t="shared" ref="Q171:Q172" si="175">SUM(P171/40)*(50)+(50)</f>
        <v>76.25</v>
      </c>
      <c r="R171" s="46">
        <v>81</v>
      </c>
      <c r="S171" s="46">
        <v>18</v>
      </c>
      <c r="T171" s="46">
        <f t="shared" ref="T171:T172" si="176">SUM(S171/30)*(50)+(50)</f>
        <v>80</v>
      </c>
      <c r="U171" s="50">
        <f t="shared" ref="U171:U172" si="177">SUM(Q171,R171,T171)/3</f>
        <v>79.083333333333329</v>
      </c>
      <c r="V171" s="65">
        <f t="shared" ref="V171" si="178">MAX(U171)*(30%)</f>
        <v>23.724999999999998</v>
      </c>
      <c r="W171" s="46">
        <v>78</v>
      </c>
      <c r="X171" s="46">
        <v>79</v>
      </c>
      <c r="Y171" s="46">
        <v>80</v>
      </c>
      <c r="Z171" s="46">
        <v>80</v>
      </c>
      <c r="AA171" s="50">
        <f t="shared" si="168"/>
        <v>79.25</v>
      </c>
      <c r="AB171" s="65">
        <f t="shared" si="169"/>
        <v>23.774999999999999</v>
      </c>
      <c r="AC171" s="195">
        <f t="shared" si="170"/>
        <v>80.294444444444451</v>
      </c>
      <c r="AD171" s="138">
        <v>80</v>
      </c>
      <c r="AE171" s="87" t="s">
        <v>34</v>
      </c>
      <c r="AF171" s="89"/>
      <c r="AG171" s="90"/>
      <c r="AH171" s="68"/>
    </row>
    <row r="172" spans="1:34" x14ac:dyDescent="0.25">
      <c r="A172" s="124" t="s">
        <v>100</v>
      </c>
      <c r="B172" s="56">
        <v>11</v>
      </c>
      <c r="C172" s="46">
        <f t="shared" si="171"/>
        <v>63.75</v>
      </c>
      <c r="D172" s="52">
        <v>82</v>
      </c>
      <c r="E172" s="46">
        <v>8</v>
      </c>
      <c r="F172" s="47">
        <f t="shared" si="164"/>
        <v>63.333333333333336</v>
      </c>
      <c r="G172" s="50">
        <f t="shared" si="165"/>
        <v>69.694444444444443</v>
      </c>
      <c r="H172" s="65">
        <f t="shared" si="166"/>
        <v>10.454166666666666</v>
      </c>
      <c r="I172" s="56">
        <v>11</v>
      </c>
      <c r="J172" s="46">
        <f t="shared" si="172"/>
        <v>63.75</v>
      </c>
      <c r="K172" s="46">
        <v>8</v>
      </c>
      <c r="L172" s="46">
        <f t="shared" si="167"/>
        <v>63.333333333333336</v>
      </c>
      <c r="M172" s="46">
        <v>78</v>
      </c>
      <c r="N172" s="50">
        <f>SUM(J172,L172,M172)/3</f>
        <v>68.361111111111114</v>
      </c>
      <c r="O172" s="65">
        <f>MAX(N172)*(25%)</f>
        <v>17.090277777777779</v>
      </c>
      <c r="P172" s="57">
        <v>11</v>
      </c>
      <c r="Q172" s="46">
        <f t="shared" si="175"/>
        <v>63.75</v>
      </c>
      <c r="R172" s="46">
        <v>82</v>
      </c>
      <c r="S172" s="46">
        <v>16</v>
      </c>
      <c r="T172" s="46">
        <f t="shared" si="176"/>
        <v>76.666666666666671</v>
      </c>
      <c r="U172" s="50">
        <f t="shared" si="177"/>
        <v>74.1388888888889</v>
      </c>
      <c r="V172" s="65">
        <f>MAX(U172)*(30%)</f>
        <v>22.241666666666671</v>
      </c>
      <c r="W172" s="52">
        <v>77</v>
      </c>
      <c r="X172" s="52">
        <v>78</v>
      </c>
      <c r="Y172" s="52">
        <v>79</v>
      </c>
      <c r="Z172" s="52">
        <v>78</v>
      </c>
      <c r="AA172" s="50">
        <f t="shared" si="168"/>
        <v>78</v>
      </c>
      <c r="AB172" s="65">
        <f t="shared" si="169"/>
        <v>23.4</v>
      </c>
      <c r="AC172" s="195">
        <f t="shared" si="170"/>
        <v>73.186111111111103</v>
      </c>
      <c r="AD172" s="138">
        <v>73</v>
      </c>
      <c r="AE172" s="87" t="s">
        <v>33</v>
      </c>
      <c r="AF172" s="94"/>
      <c r="AG172" s="90"/>
      <c r="AH172" s="68"/>
    </row>
    <row r="173" spans="1:34" x14ac:dyDescent="0.25">
      <c r="A173" s="53"/>
      <c r="B173" s="53"/>
      <c r="C173" s="53"/>
      <c r="D173" s="53"/>
      <c r="E173" s="53"/>
      <c r="F173" s="53"/>
      <c r="G173" s="53"/>
      <c r="H173" s="53"/>
      <c r="I173" s="63"/>
      <c r="J173" s="63"/>
      <c r="K173" s="53"/>
      <c r="L173" s="63"/>
      <c r="M173" s="63"/>
      <c r="N173" s="63"/>
      <c r="O173" s="63"/>
      <c r="P173" s="63"/>
      <c r="Q173" s="63"/>
      <c r="R173" s="63"/>
      <c r="S173" s="63"/>
      <c r="U173" s="63"/>
      <c r="V173" s="63"/>
      <c r="W173" s="63"/>
      <c r="X173" s="63"/>
      <c r="Y173" s="63"/>
      <c r="Z173" s="63"/>
      <c r="AA173" s="63"/>
      <c r="AB173" s="63"/>
      <c r="AC173" s="196"/>
      <c r="AD173" s="63"/>
      <c r="AE173" s="96"/>
      <c r="AF173" s="68"/>
      <c r="AG173" s="68"/>
      <c r="AH173" s="91"/>
    </row>
    <row r="174" spans="1:34" x14ac:dyDescent="0.25">
      <c r="AC174" s="197"/>
      <c r="AE174" s="69"/>
      <c r="AF174" s="69"/>
      <c r="AG174" s="69"/>
      <c r="AH174" s="69"/>
    </row>
    <row r="175" spans="1:34" x14ac:dyDescent="0.25">
      <c r="U175" s="32"/>
      <c r="AC175" s="197"/>
      <c r="AE175" s="69"/>
      <c r="AF175" s="69"/>
      <c r="AG175" s="69"/>
      <c r="AH175" s="69"/>
    </row>
    <row r="176" spans="1:34" x14ac:dyDescent="0.25">
      <c r="A176" s="207"/>
      <c r="B176" s="207"/>
      <c r="C176" s="207"/>
      <c r="D176" s="207"/>
      <c r="E176" s="207"/>
      <c r="F176" s="28"/>
      <c r="G176" s="28"/>
      <c r="H176" s="28"/>
      <c r="I176" s="28"/>
      <c r="J176" s="28"/>
      <c r="K176" s="130"/>
      <c r="L176" s="132" t="s">
        <v>91</v>
      </c>
      <c r="M176" s="143"/>
      <c r="N176" s="132"/>
      <c r="O176" s="143"/>
      <c r="P176" s="143"/>
      <c r="Q176" s="143"/>
      <c r="R176" s="32"/>
      <c r="S176" s="32"/>
      <c r="V176" s="32"/>
      <c r="W176" s="28"/>
      <c r="X176" s="28"/>
      <c r="Y176" s="28"/>
      <c r="Z176" s="28"/>
      <c r="AA176" s="28"/>
      <c r="AB176" s="28"/>
      <c r="AC176" s="198"/>
      <c r="AD176" s="28"/>
      <c r="AE176" s="208"/>
      <c r="AF176" s="208"/>
      <c r="AG176" s="208"/>
      <c r="AH176" s="208"/>
    </row>
    <row r="177" spans="1:34" x14ac:dyDescent="0.25">
      <c r="A177" s="31"/>
      <c r="B177" s="29"/>
      <c r="C177" s="29"/>
      <c r="D177" s="28"/>
      <c r="E177" s="28"/>
      <c r="F177" s="28"/>
      <c r="G177" s="28"/>
      <c r="H177" s="28"/>
      <c r="I177" s="28"/>
      <c r="J177" s="28"/>
      <c r="K177" s="28"/>
      <c r="L177" s="36"/>
      <c r="M177" s="36"/>
      <c r="N177" s="36"/>
      <c r="O177" s="36"/>
      <c r="P177" s="36"/>
      <c r="Q177" s="36"/>
      <c r="R177" s="36"/>
      <c r="S177" s="36"/>
      <c r="U177" s="36"/>
      <c r="V177" s="36"/>
      <c r="W177" s="28"/>
      <c r="X177" s="28"/>
      <c r="Y177" s="28"/>
      <c r="Z177" s="28"/>
      <c r="AA177" s="28"/>
      <c r="AB177" s="28"/>
      <c r="AC177" s="198"/>
      <c r="AD177" s="28"/>
      <c r="AE177" s="68"/>
      <c r="AF177" s="68"/>
      <c r="AG177" s="91"/>
      <c r="AH177" s="68"/>
    </row>
    <row r="178" spans="1:34" ht="66.75" x14ac:dyDescent="0.25">
      <c r="A178" s="26" t="s">
        <v>36</v>
      </c>
      <c r="B178" s="23"/>
      <c r="C178" s="11"/>
      <c r="D178" s="6"/>
      <c r="E178" s="28"/>
      <c r="F178" s="10" t="s">
        <v>5</v>
      </c>
      <c r="G178" s="33"/>
      <c r="H178" s="30"/>
      <c r="I178" s="102"/>
      <c r="J178" s="103"/>
      <c r="K178" s="28"/>
      <c r="L178" s="5"/>
      <c r="M178" s="5"/>
      <c r="N178" s="10" t="s">
        <v>6</v>
      </c>
      <c r="O178" s="5"/>
      <c r="P178" s="33"/>
      <c r="Q178" s="7"/>
      <c r="R178" s="30"/>
      <c r="S178" s="33"/>
      <c r="T178" s="6"/>
      <c r="U178" s="34" t="s">
        <v>8</v>
      </c>
      <c r="V178" s="5"/>
      <c r="W178" s="33"/>
      <c r="X178" s="30"/>
      <c r="Y178" s="5"/>
      <c r="Z178" s="5"/>
      <c r="AA178" s="35"/>
      <c r="AB178" s="9" t="s">
        <v>13</v>
      </c>
      <c r="AC178" s="199"/>
      <c r="AD178" s="7"/>
      <c r="AE178" s="97"/>
      <c r="AF178" s="98"/>
      <c r="AG178" s="90"/>
      <c r="AH178" s="91"/>
    </row>
    <row r="179" spans="1:34" ht="58.5" x14ac:dyDescent="0.25">
      <c r="A179" s="15" t="s">
        <v>17</v>
      </c>
      <c r="B179" s="6" t="s">
        <v>0</v>
      </c>
      <c r="C179" s="6" t="s">
        <v>3</v>
      </c>
      <c r="D179" s="6" t="s">
        <v>1</v>
      </c>
      <c r="E179" s="6" t="s">
        <v>2</v>
      </c>
      <c r="F179" s="8" t="s">
        <v>3</v>
      </c>
      <c r="G179" s="14" t="s">
        <v>4</v>
      </c>
      <c r="H179" s="164">
        <v>0.15</v>
      </c>
      <c r="I179" s="6" t="s">
        <v>0</v>
      </c>
      <c r="J179" s="6" t="s">
        <v>3</v>
      </c>
      <c r="K179" s="6" t="s">
        <v>2</v>
      </c>
      <c r="L179" s="6" t="s">
        <v>3</v>
      </c>
      <c r="M179" s="6" t="s">
        <v>1</v>
      </c>
      <c r="N179" s="14" t="s">
        <v>4</v>
      </c>
      <c r="O179" s="165">
        <v>0.25</v>
      </c>
      <c r="P179" s="6" t="s">
        <v>0</v>
      </c>
      <c r="Q179" s="6" t="s">
        <v>3</v>
      </c>
      <c r="R179" s="6" t="s">
        <v>1</v>
      </c>
      <c r="S179" s="6" t="s">
        <v>7</v>
      </c>
      <c r="T179" s="6" t="s">
        <v>3</v>
      </c>
      <c r="U179" s="14" t="s">
        <v>4</v>
      </c>
      <c r="V179" s="165">
        <v>0.3</v>
      </c>
      <c r="W179" s="6" t="s">
        <v>9</v>
      </c>
      <c r="X179" s="6" t="s">
        <v>10</v>
      </c>
      <c r="Y179" s="6" t="s">
        <v>11</v>
      </c>
      <c r="Z179" s="6" t="s">
        <v>12</v>
      </c>
      <c r="AA179" s="14" t="s">
        <v>4</v>
      </c>
      <c r="AB179" s="166">
        <v>0.3</v>
      </c>
      <c r="AC179" s="200" t="s">
        <v>14</v>
      </c>
      <c r="AD179" s="66" t="s">
        <v>15</v>
      </c>
      <c r="AE179" s="99" t="s">
        <v>16</v>
      </c>
      <c r="AF179" s="98"/>
      <c r="AG179" s="68"/>
      <c r="AH179" s="68"/>
    </row>
    <row r="180" spans="1:34" x14ac:dyDescent="0.25">
      <c r="A180" s="124" t="s">
        <v>40</v>
      </c>
      <c r="B180" s="46">
        <v>30</v>
      </c>
      <c r="C180" s="46">
        <f t="shared" ref="C180:C186" si="179">SUM(B180/40)*(50)+(50)</f>
        <v>87.5</v>
      </c>
      <c r="D180" s="46">
        <v>83</v>
      </c>
      <c r="E180" s="46">
        <v>23</v>
      </c>
      <c r="F180" s="46">
        <f t="shared" ref="F180:F186" si="180">SUM(E180/30)*(50)+(50)</f>
        <v>88.333333333333343</v>
      </c>
      <c r="G180" s="50">
        <f>SUM(C180,D180,F180)/3</f>
        <v>86.277777777777786</v>
      </c>
      <c r="H180" s="65">
        <f>MAX(G180)*(15%)</f>
        <v>12.941666666666668</v>
      </c>
      <c r="I180" s="46">
        <v>30</v>
      </c>
      <c r="J180" s="46">
        <f t="shared" ref="J180:J186" si="181">SUM(I180/40)*(50)+(50)</f>
        <v>87.5</v>
      </c>
      <c r="K180" s="46">
        <v>23</v>
      </c>
      <c r="L180" s="46">
        <f t="shared" ref="L180:L186" si="182">SUM(K180/30)*(50)+(50)</f>
        <v>88.333333333333343</v>
      </c>
      <c r="M180" s="46">
        <v>82</v>
      </c>
      <c r="N180" s="50">
        <f>SUM(J180,L180,M180)/3</f>
        <v>85.944444444444457</v>
      </c>
      <c r="O180" s="65">
        <f>MAX(N180)*(25%)</f>
        <v>21.486111111111114</v>
      </c>
      <c r="P180" s="46">
        <v>30</v>
      </c>
      <c r="Q180" s="46">
        <f t="shared" ref="Q180:Q186" si="183">SUM(P180/40)*(50)+(50)</f>
        <v>87.5</v>
      </c>
      <c r="R180" s="46">
        <v>78</v>
      </c>
      <c r="S180" s="46">
        <v>16</v>
      </c>
      <c r="T180" s="46">
        <f t="shared" ref="T180:T186" si="184">SUM(S180/30)*(50)+(50)</f>
        <v>76.666666666666671</v>
      </c>
      <c r="U180" s="50">
        <f t="shared" ref="U180:U199" si="185">SUM(Q180,R180,T180)/3</f>
        <v>80.722222222222229</v>
      </c>
      <c r="V180" s="65">
        <f>MAX(U180)*(30%)</f>
        <v>24.216666666666669</v>
      </c>
      <c r="W180" s="46">
        <v>78</v>
      </c>
      <c r="X180" s="46">
        <v>79</v>
      </c>
      <c r="Y180" s="46">
        <v>80</v>
      </c>
      <c r="Z180" s="46">
        <v>81</v>
      </c>
      <c r="AA180" s="50">
        <f>SUM(W180,X180,Y180,Z180)/4</f>
        <v>79.5</v>
      </c>
      <c r="AB180" s="65">
        <f>MAX(AA180)*(30%)</f>
        <v>23.849999999999998</v>
      </c>
      <c r="AC180" s="195">
        <f>SUM(H180,O180,V180,AB180)</f>
        <v>82.494444444444454</v>
      </c>
      <c r="AD180" s="136">
        <v>82</v>
      </c>
      <c r="AE180" s="87" t="s">
        <v>34</v>
      </c>
      <c r="AF180" s="89"/>
      <c r="AG180" s="90"/>
      <c r="AH180" s="68"/>
    </row>
    <row r="181" spans="1:34" x14ac:dyDescent="0.25">
      <c r="A181" s="124" t="s">
        <v>41</v>
      </c>
      <c r="B181" s="52">
        <v>21</v>
      </c>
      <c r="C181" s="46">
        <f t="shared" si="179"/>
        <v>76.25</v>
      </c>
      <c r="D181" s="52">
        <v>79</v>
      </c>
      <c r="E181" s="52">
        <v>15</v>
      </c>
      <c r="F181" s="46">
        <f t="shared" si="180"/>
        <v>75</v>
      </c>
      <c r="G181" s="50">
        <f t="shared" ref="G181:G194" si="186">SUM(C181,D181,F181)/3</f>
        <v>76.75</v>
      </c>
      <c r="H181" s="65">
        <f t="shared" ref="H181:H194" si="187">MAX(G181)*(15%)</f>
        <v>11.512499999999999</v>
      </c>
      <c r="I181" s="52">
        <v>21</v>
      </c>
      <c r="J181" s="46">
        <f t="shared" si="181"/>
        <v>76.25</v>
      </c>
      <c r="K181" s="52">
        <v>15</v>
      </c>
      <c r="L181" s="46">
        <f t="shared" si="182"/>
        <v>75</v>
      </c>
      <c r="M181" s="52">
        <v>76</v>
      </c>
      <c r="N181" s="50">
        <f t="shared" ref="N181:N194" si="188">SUM(J181,L181,M181)/3</f>
        <v>75.75</v>
      </c>
      <c r="O181" s="65">
        <f t="shared" ref="O181:O194" si="189">MAX(N181)*(25%)</f>
        <v>18.9375</v>
      </c>
      <c r="P181" s="52">
        <v>21</v>
      </c>
      <c r="Q181" s="46">
        <f t="shared" si="183"/>
        <v>76.25</v>
      </c>
      <c r="R181" s="52">
        <v>75</v>
      </c>
      <c r="S181" s="52">
        <v>15</v>
      </c>
      <c r="T181" s="46">
        <f t="shared" si="184"/>
        <v>75</v>
      </c>
      <c r="U181" s="50">
        <f t="shared" si="185"/>
        <v>75.416666666666671</v>
      </c>
      <c r="V181" s="65">
        <f t="shared" ref="V181:V194" si="190">MAX(U181)*(30%)</f>
        <v>22.625</v>
      </c>
      <c r="W181" s="52">
        <v>75</v>
      </c>
      <c r="X181" s="52">
        <v>75</v>
      </c>
      <c r="Y181" s="52">
        <v>76</v>
      </c>
      <c r="Z181" s="52">
        <v>76</v>
      </c>
      <c r="AA181" s="50">
        <f t="shared" ref="AA181:AA194" si="191">SUM(W181,X181,Y181,Z181)/4</f>
        <v>75.5</v>
      </c>
      <c r="AB181" s="65">
        <f t="shared" ref="AB181:AB194" si="192">MAX(AA181)*(30%)</f>
        <v>22.65</v>
      </c>
      <c r="AC181" s="195">
        <f t="shared" ref="AC181:AC194" si="193">SUM(H181,O181,V181,AB181)</f>
        <v>75.724999999999994</v>
      </c>
      <c r="AD181" s="137">
        <v>76</v>
      </c>
      <c r="AE181" s="88" t="s">
        <v>32</v>
      </c>
      <c r="AF181" s="89"/>
      <c r="AG181" s="90"/>
      <c r="AH181" s="68"/>
    </row>
    <row r="182" spans="1:34" x14ac:dyDescent="0.25">
      <c r="A182" s="124" t="s">
        <v>42</v>
      </c>
      <c r="B182" s="46">
        <v>32</v>
      </c>
      <c r="C182" s="46">
        <f t="shared" si="179"/>
        <v>90</v>
      </c>
      <c r="D182" s="46">
        <v>76</v>
      </c>
      <c r="E182" s="46">
        <v>25</v>
      </c>
      <c r="F182" s="46">
        <f t="shared" si="180"/>
        <v>91.666666666666671</v>
      </c>
      <c r="G182" s="50">
        <f t="shared" si="186"/>
        <v>85.8888888888889</v>
      </c>
      <c r="H182" s="65">
        <f t="shared" si="187"/>
        <v>12.883333333333335</v>
      </c>
      <c r="I182" s="46">
        <v>32</v>
      </c>
      <c r="J182" s="46">
        <f t="shared" si="181"/>
        <v>90</v>
      </c>
      <c r="K182" s="46">
        <v>25</v>
      </c>
      <c r="L182" s="46">
        <f t="shared" si="182"/>
        <v>91.666666666666671</v>
      </c>
      <c r="M182" s="46">
        <v>76</v>
      </c>
      <c r="N182" s="50">
        <f t="shared" si="188"/>
        <v>85.8888888888889</v>
      </c>
      <c r="O182" s="65">
        <f t="shared" si="189"/>
        <v>21.472222222222225</v>
      </c>
      <c r="P182" s="46">
        <v>23</v>
      </c>
      <c r="Q182" s="46">
        <f t="shared" si="183"/>
        <v>78.75</v>
      </c>
      <c r="R182" s="46">
        <v>76</v>
      </c>
      <c r="S182" s="46">
        <v>15</v>
      </c>
      <c r="T182" s="46">
        <f t="shared" si="184"/>
        <v>75</v>
      </c>
      <c r="U182" s="50">
        <f t="shared" si="185"/>
        <v>76.583333333333329</v>
      </c>
      <c r="V182" s="65">
        <f>MAX(U182)*(30%)</f>
        <v>22.974999999999998</v>
      </c>
      <c r="W182" s="46">
        <v>80</v>
      </c>
      <c r="X182" s="46">
        <v>81</v>
      </c>
      <c r="Y182" s="46">
        <v>81</v>
      </c>
      <c r="Z182" s="46">
        <v>82</v>
      </c>
      <c r="AA182" s="50">
        <f t="shared" si="191"/>
        <v>81</v>
      </c>
      <c r="AB182" s="65">
        <f t="shared" si="192"/>
        <v>24.3</v>
      </c>
      <c r="AC182" s="195">
        <f t="shared" si="193"/>
        <v>81.63055555555556</v>
      </c>
      <c r="AD182" s="138">
        <v>82</v>
      </c>
      <c r="AE182" s="87" t="s">
        <v>34</v>
      </c>
      <c r="AF182" s="89"/>
      <c r="AG182" s="90"/>
      <c r="AH182" s="91"/>
    </row>
    <row r="183" spans="1:34" x14ac:dyDescent="0.25">
      <c r="A183" s="124" t="s">
        <v>81</v>
      </c>
      <c r="B183" s="52">
        <v>24</v>
      </c>
      <c r="C183" s="46">
        <f t="shared" si="179"/>
        <v>80</v>
      </c>
      <c r="D183" s="52">
        <v>83</v>
      </c>
      <c r="E183" s="52">
        <v>24</v>
      </c>
      <c r="F183" s="46">
        <f t="shared" si="180"/>
        <v>90</v>
      </c>
      <c r="G183" s="50">
        <f t="shared" si="186"/>
        <v>84.333333333333329</v>
      </c>
      <c r="H183" s="65">
        <f t="shared" si="187"/>
        <v>12.649999999999999</v>
      </c>
      <c r="I183" s="52">
        <v>24</v>
      </c>
      <c r="J183" s="46">
        <f t="shared" si="181"/>
        <v>80</v>
      </c>
      <c r="K183" s="52">
        <v>24</v>
      </c>
      <c r="L183" s="46">
        <f t="shared" si="182"/>
        <v>90</v>
      </c>
      <c r="M183" s="52">
        <v>82</v>
      </c>
      <c r="N183" s="50">
        <f t="shared" si="188"/>
        <v>84</v>
      </c>
      <c r="O183" s="65">
        <f t="shared" si="189"/>
        <v>21</v>
      </c>
      <c r="P183" s="52">
        <v>24</v>
      </c>
      <c r="Q183" s="46">
        <f t="shared" si="183"/>
        <v>80</v>
      </c>
      <c r="R183" s="52">
        <v>81</v>
      </c>
      <c r="S183" s="52">
        <v>16</v>
      </c>
      <c r="T183" s="46">
        <f t="shared" si="184"/>
        <v>76.666666666666671</v>
      </c>
      <c r="U183" s="50">
        <f t="shared" si="185"/>
        <v>79.222222222222229</v>
      </c>
      <c r="V183" s="65">
        <f t="shared" si="190"/>
        <v>23.766666666666669</v>
      </c>
      <c r="W183" s="52">
        <v>78</v>
      </c>
      <c r="X183" s="52">
        <v>79</v>
      </c>
      <c r="Y183" s="52">
        <v>80</v>
      </c>
      <c r="Z183" s="52">
        <v>81</v>
      </c>
      <c r="AA183" s="50">
        <f t="shared" si="191"/>
        <v>79.5</v>
      </c>
      <c r="AB183" s="65">
        <f t="shared" si="192"/>
        <v>23.849999999999998</v>
      </c>
      <c r="AC183" s="195">
        <f t="shared" si="193"/>
        <v>81.266666666666666</v>
      </c>
      <c r="AD183" s="137">
        <v>81</v>
      </c>
      <c r="AE183" s="88" t="s">
        <v>34</v>
      </c>
      <c r="AF183" s="89"/>
      <c r="AG183" s="90"/>
      <c r="AH183" s="68"/>
    </row>
    <row r="184" spans="1:34" x14ac:dyDescent="0.25">
      <c r="A184" s="124" t="s">
        <v>43</v>
      </c>
      <c r="B184" s="46">
        <v>30</v>
      </c>
      <c r="C184" s="46">
        <f t="shared" si="179"/>
        <v>87.5</v>
      </c>
      <c r="D184" s="46">
        <v>82</v>
      </c>
      <c r="E184" s="46">
        <v>26</v>
      </c>
      <c r="F184" s="46">
        <f t="shared" si="180"/>
        <v>93.333333333333343</v>
      </c>
      <c r="G184" s="50">
        <f t="shared" si="186"/>
        <v>87.611111111111128</v>
      </c>
      <c r="H184" s="65">
        <f t="shared" si="187"/>
        <v>13.141666666666669</v>
      </c>
      <c r="I184" s="46">
        <v>30</v>
      </c>
      <c r="J184" s="46">
        <f t="shared" si="181"/>
        <v>87.5</v>
      </c>
      <c r="K184" s="46">
        <v>26</v>
      </c>
      <c r="L184" s="46">
        <f t="shared" si="182"/>
        <v>93.333333333333343</v>
      </c>
      <c r="M184" s="46">
        <v>77</v>
      </c>
      <c r="N184" s="50">
        <f t="shared" si="188"/>
        <v>85.944444444444457</v>
      </c>
      <c r="O184" s="65">
        <f t="shared" si="189"/>
        <v>21.486111111111114</v>
      </c>
      <c r="P184" s="46">
        <v>30</v>
      </c>
      <c r="Q184" s="46">
        <f t="shared" si="183"/>
        <v>87.5</v>
      </c>
      <c r="R184" s="46">
        <v>77</v>
      </c>
      <c r="S184" s="46">
        <v>15</v>
      </c>
      <c r="T184" s="46">
        <f t="shared" si="184"/>
        <v>75</v>
      </c>
      <c r="U184" s="50">
        <f t="shared" si="185"/>
        <v>79.833333333333329</v>
      </c>
      <c r="V184" s="65">
        <f t="shared" si="190"/>
        <v>23.95</v>
      </c>
      <c r="W184" s="46">
        <v>77</v>
      </c>
      <c r="X184" s="46">
        <v>78</v>
      </c>
      <c r="Y184" s="46">
        <v>79</v>
      </c>
      <c r="Z184" s="46">
        <v>80</v>
      </c>
      <c r="AA184" s="50">
        <f t="shared" si="191"/>
        <v>78.5</v>
      </c>
      <c r="AB184" s="65">
        <f t="shared" si="192"/>
        <v>23.55</v>
      </c>
      <c r="AC184" s="195">
        <f t="shared" si="193"/>
        <v>82.12777777777778</v>
      </c>
      <c r="AD184" s="138">
        <v>82</v>
      </c>
      <c r="AE184" s="87" t="s">
        <v>34</v>
      </c>
      <c r="AF184" s="89"/>
      <c r="AG184" s="90"/>
      <c r="AH184" s="68"/>
    </row>
    <row r="185" spans="1:34" x14ac:dyDescent="0.25">
      <c r="A185" s="124" t="s">
        <v>82</v>
      </c>
      <c r="B185" s="46">
        <v>30</v>
      </c>
      <c r="C185" s="46">
        <f t="shared" si="179"/>
        <v>87.5</v>
      </c>
      <c r="D185" s="46">
        <v>83</v>
      </c>
      <c r="E185" s="46">
        <v>25</v>
      </c>
      <c r="F185" s="46">
        <f t="shared" si="180"/>
        <v>91.666666666666671</v>
      </c>
      <c r="G185" s="50">
        <f t="shared" si="186"/>
        <v>87.3888888888889</v>
      </c>
      <c r="H185" s="65">
        <f t="shared" si="187"/>
        <v>13.108333333333334</v>
      </c>
      <c r="I185" s="46">
        <v>30</v>
      </c>
      <c r="J185" s="46">
        <f t="shared" si="181"/>
        <v>87.5</v>
      </c>
      <c r="K185" s="46">
        <v>25</v>
      </c>
      <c r="L185" s="46">
        <f t="shared" si="182"/>
        <v>91.666666666666671</v>
      </c>
      <c r="M185" s="46">
        <v>81</v>
      </c>
      <c r="N185" s="50">
        <f t="shared" si="188"/>
        <v>86.722222222222229</v>
      </c>
      <c r="O185" s="65">
        <f t="shared" si="189"/>
        <v>21.680555555555557</v>
      </c>
      <c r="P185" s="46">
        <v>30</v>
      </c>
      <c r="Q185" s="46">
        <f t="shared" si="183"/>
        <v>87.5</v>
      </c>
      <c r="R185" s="46">
        <v>83</v>
      </c>
      <c r="S185" s="46">
        <v>15</v>
      </c>
      <c r="T185" s="46">
        <f t="shared" si="184"/>
        <v>75</v>
      </c>
      <c r="U185" s="50">
        <f t="shared" si="185"/>
        <v>81.833333333333329</v>
      </c>
      <c r="V185" s="65">
        <f t="shared" si="190"/>
        <v>24.549999999999997</v>
      </c>
      <c r="W185" s="46">
        <v>79</v>
      </c>
      <c r="X185" s="46">
        <v>79</v>
      </c>
      <c r="Y185" s="46">
        <v>80</v>
      </c>
      <c r="Z185" s="46">
        <v>81</v>
      </c>
      <c r="AA185" s="50">
        <f t="shared" si="191"/>
        <v>79.75</v>
      </c>
      <c r="AB185" s="65">
        <f t="shared" si="192"/>
        <v>23.925000000000001</v>
      </c>
      <c r="AC185" s="195">
        <f t="shared" si="193"/>
        <v>83.263888888888886</v>
      </c>
      <c r="AD185" s="138">
        <v>83</v>
      </c>
      <c r="AE185" s="87" t="s">
        <v>34</v>
      </c>
      <c r="AF185" s="89"/>
      <c r="AG185" s="93"/>
      <c r="AH185" s="68"/>
    </row>
    <row r="186" spans="1:34" x14ac:dyDescent="0.25">
      <c r="A186" s="124" t="s">
        <v>44</v>
      </c>
      <c r="B186" s="52">
        <v>32</v>
      </c>
      <c r="C186" s="46">
        <f t="shared" si="179"/>
        <v>90</v>
      </c>
      <c r="D186" s="52">
        <v>85</v>
      </c>
      <c r="E186" s="52">
        <v>26</v>
      </c>
      <c r="F186" s="46">
        <f t="shared" si="180"/>
        <v>93.333333333333343</v>
      </c>
      <c r="G186" s="50">
        <f t="shared" si="186"/>
        <v>89.444444444444457</v>
      </c>
      <c r="H186" s="65">
        <f t="shared" si="187"/>
        <v>13.416666666666668</v>
      </c>
      <c r="I186" s="52">
        <v>21</v>
      </c>
      <c r="J186" s="46">
        <f t="shared" si="181"/>
        <v>76.25</v>
      </c>
      <c r="K186" s="52">
        <v>26</v>
      </c>
      <c r="L186" s="46">
        <f t="shared" si="182"/>
        <v>93.333333333333343</v>
      </c>
      <c r="M186" s="52">
        <v>82</v>
      </c>
      <c r="N186" s="50">
        <f t="shared" si="188"/>
        <v>83.861111111111114</v>
      </c>
      <c r="O186" s="65">
        <f t="shared" si="189"/>
        <v>20.965277777777779</v>
      </c>
      <c r="P186" s="52">
        <v>21</v>
      </c>
      <c r="Q186" s="46">
        <f t="shared" si="183"/>
        <v>76.25</v>
      </c>
      <c r="R186" s="52">
        <v>78</v>
      </c>
      <c r="S186" s="52">
        <v>16</v>
      </c>
      <c r="T186" s="46">
        <f t="shared" si="184"/>
        <v>76.666666666666671</v>
      </c>
      <c r="U186" s="50">
        <f t="shared" si="185"/>
        <v>76.972222222222229</v>
      </c>
      <c r="V186" s="65">
        <f t="shared" si="190"/>
        <v>23.091666666666669</v>
      </c>
      <c r="W186" s="52">
        <v>78</v>
      </c>
      <c r="X186" s="52">
        <v>79</v>
      </c>
      <c r="Y186" s="52">
        <v>80</v>
      </c>
      <c r="Z186" s="52">
        <v>81</v>
      </c>
      <c r="AA186" s="50">
        <f t="shared" si="191"/>
        <v>79.5</v>
      </c>
      <c r="AB186" s="65">
        <f t="shared" si="192"/>
        <v>23.849999999999998</v>
      </c>
      <c r="AC186" s="195">
        <f t="shared" si="193"/>
        <v>81.323611111111106</v>
      </c>
      <c r="AD186" s="137">
        <v>81</v>
      </c>
      <c r="AE186" s="88" t="s">
        <v>34</v>
      </c>
      <c r="AF186" s="89"/>
      <c r="AG186" s="90"/>
      <c r="AH186" s="68"/>
    </row>
    <row r="187" spans="1:34" x14ac:dyDescent="0.25">
      <c r="A187" s="124" t="s">
        <v>45</v>
      </c>
      <c r="B187" s="56">
        <v>26</v>
      </c>
      <c r="C187" s="46">
        <f>SUM(B187/40)*(50)+(50)</f>
        <v>82.5</v>
      </c>
      <c r="D187" s="52">
        <v>75</v>
      </c>
      <c r="E187" s="46">
        <v>25</v>
      </c>
      <c r="F187" s="46">
        <f>SUM(E187/30)*(50)+(50)</f>
        <v>91.666666666666671</v>
      </c>
      <c r="G187" s="50">
        <f>SUM(C187,D187,F187)/3</f>
        <v>83.055555555555557</v>
      </c>
      <c r="H187" s="65">
        <f>MAX(G187)*(15%)</f>
        <v>12.458333333333334</v>
      </c>
      <c r="I187" s="56">
        <v>26</v>
      </c>
      <c r="J187" s="46">
        <f>SUM(I187/40)*(50)+(50)</f>
        <v>82.5</v>
      </c>
      <c r="K187" s="46">
        <v>25</v>
      </c>
      <c r="L187" s="46">
        <f>SUM(K187/30)*(50)+(50)</f>
        <v>91.666666666666671</v>
      </c>
      <c r="M187" s="46">
        <v>75</v>
      </c>
      <c r="N187" s="50">
        <f>SUM(J187,L187,M187)/3</f>
        <v>83.055555555555557</v>
      </c>
      <c r="O187" s="65">
        <f>MAX(N187)*(25%)</f>
        <v>20.763888888888889</v>
      </c>
      <c r="P187" s="56">
        <v>26</v>
      </c>
      <c r="Q187" s="46">
        <f>SUM(P187/40)*(50)+(50)</f>
        <v>82.5</v>
      </c>
      <c r="R187" s="52">
        <v>79</v>
      </c>
      <c r="S187" s="52">
        <v>16</v>
      </c>
      <c r="T187" s="46">
        <f t="shared" ref="T187:T199" si="194">SUM(S187/30)*(50)+(50)</f>
        <v>76.666666666666671</v>
      </c>
      <c r="U187" s="50">
        <f t="shared" si="185"/>
        <v>79.3888888888889</v>
      </c>
      <c r="V187" s="65">
        <f>MAX(U187)*(30%)</f>
        <v>23.81666666666667</v>
      </c>
      <c r="W187" s="46">
        <v>77</v>
      </c>
      <c r="X187" s="46">
        <v>78</v>
      </c>
      <c r="Y187" s="46">
        <v>79</v>
      </c>
      <c r="Z187" s="46">
        <v>80</v>
      </c>
      <c r="AA187" s="50">
        <f>SUM(W187,X187,Y187,Z187)/4</f>
        <v>78.5</v>
      </c>
      <c r="AB187" s="65">
        <f>MAX(AA187)*(30%)</f>
        <v>23.55</v>
      </c>
      <c r="AC187" s="195">
        <f>SUM(H187,O187,V187,AB187)</f>
        <v>80.588888888888889</v>
      </c>
      <c r="AD187" s="138">
        <v>81</v>
      </c>
      <c r="AE187" s="87" t="s">
        <v>34</v>
      </c>
      <c r="AF187" s="89"/>
      <c r="AG187" s="90"/>
      <c r="AH187" s="68"/>
    </row>
    <row r="188" spans="1:34" x14ac:dyDescent="0.25">
      <c r="A188" s="124" t="s">
        <v>46</v>
      </c>
      <c r="B188" s="46">
        <v>22</v>
      </c>
      <c r="C188" s="46">
        <f t="shared" ref="C188:C197" si="195">SUM(B188/40)*(50)+(50)</f>
        <v>77.5</v>
      </c>
      <c r="D188" s="46">
        <v>81</v>
      </c>
      <c r="E188" s="46">
        <v>28</v>
      </c>
      <c r="F188" s="46">
        <f t="shared" ref="F188:F193" si="196">SUM(E188/30)*(50)+(50)</f>
        <v>96.666666666666657</v>
      </c>
      <c r="G188" s="50">
        <f t="shared" si="186"/>
        <v>85.055555555555557</v>
      </c>
      <c r="H188" s="65">
        <f t="shared" si="187"/>
        <v>12.758333333333333</v>
      </c>
      <c r="I188" s="46">
        <v>22</v>
      </c>
      <c r="J188" s="46">
        <f t="shared" ref="J188:J197" si="197">SUM(I188/40)*(50)+(50)</f>
        <v>77.5</v>
      </c>
      <c r="K188" s="46">
        <v>28</v>
      </c>
      <c r="L188" s="46">
        <f t="shared" ref="L188:L194" si="198">SUM(K188/30)*(50)+(50)</f>
        <v>96.666666666666657</v>
      </c>
      <c r="M188" s="46">
        <v>77</v>
      </c>
      <c r="N188" s="50">
        <f t="shared" si="188"/>
        <v>83.722222222222214</v>
      </c>
      <c r="O188" s="65">
        <f t="shared" si="189"/>
        <v>20.930555555555554</v>
      </c>
      <c r="P188" s="46">
        <v>22</v>
      </c>
      <c r="Q188" s="46">
        <f t="shared" ref="Q188:Q197" si="199">SUM(P188/40)*(50)+(50)</f>
        <v>77.5</v>
      </c>
      <c r="R188" s="46">
        <v>81</v>
      </c>
      <c r="S188" s="46">
        <v>15</v>
      </c>
      <c r="T188" s="46">
        <f t="shared" si="194"/>
        <v>75</v>
      </c>
      <c r="U188" s="50">
        <f t="shared" si="185"/>
        <v>77.833333333333329</v>
      </c>
      <c r="V188" s="65">
        <f t="shared" si="190"/>
        <v>23.349999999999998</v>
      </c>
      <c r="W188" s="46">
        <v>78</v>
      </c>
      <c r="X188" s="46">
        <v>79</v>
      </c>
      <c r="Y188" s="46">
        <v>81</v>
      </c>
      <c r="Z188" s="46">
        <v>82</v>
      </c>
      <c r="AA188" s="50">
        <f t="shared" si="191"/>
        <v>80</v>
      </c>
      <c r="AB188" s="65">
        <f t="shared" si="192"/>
        <v>24</v>
      </c>
      <c r="AC188" s="195">
        <f t="shared" si="193"/>
        <v>81.038888888888877</v>
      </c>
      <c r="AD188" s="138">
        <v>81</v>
      </c>
      <c r="AE188" s="87" t="s">
        <v>34</v>
      </c>
      <c r="AF188" s="89"/>
      <c r="AG188" s="90"/>
      <c r="AH188" s="68"/>
    </row>
    <row r="189" spans="1:34" x14ac:dyDescent="0.25">
      <c r="A189" s="124" t="s">
        <v>47</v>
      </c>
      <c r="B189" s="52">
        <v>24</v>
      </c>
      <c r="C189" s="46">
        <f t="shared" si="195"/>
        <v>80</v>
      </c>
      <c r="D189" s="52">
        <v>84</v>
      </c>
      <c r="E189" s="52">
        <v>28</v>
      </c>
      <c r="F189" s="46">
        <f t="shared" si="196"/>
        <v>96.666666666666657</v>
      </c>
      <c r="G189" s="50">
        <f t="shared" si="186"/>
        <v>86.888888888888872</v>
      </c>
      <c r="H189" s="65">
        <f t="shared" si="187"/>
        <v>13.03333333333333</v>
      </c>
      <c r="I189" s="52">
        <v>24</v>
      </c>
      <c r="J189" s="46">
        <f t="shared" si="197"/>
        <v>80</v>
      </c>
      <c r="K189" s="52">
        <v>28</v>
      </c>
      <c r="L189" s="46">
        <f t="shared" si="198"/>
        <v>96.666666666666657</v>
      </c>
      <c r="M189" s="52">
        <v>82</v>
      </c>
      <c r="N189" s="50">
        <f t="shared" si="188"/>
        <v>86.222222222222214</v>
      </c>
      <c r="O189" s="65">
        <f t="shared" si="189"/>
        <v>21.555555555555554</v>
      </c>
      <c r="P189" s="52">
        <v>24</v>
      </c>
      <c r="Q189" s="46">
        <f t="shared" si="199"/>
        <v>80</v>
      </c>
      <c r="R189" s="52">
        <v>78</v>
      </c>
      <c r="S189" s="52">
        <v>16</v>
      </c>
      <c r="T189" s="46">
        <f t="shared" si="194"/>
        <v>76.666666666666671</v>
      </c>
      <c r="U189" s="50">
        <f t="shared" si="185"/>
        <v>78.222222222222229</v>
      </c>
      <c r="V189" s="65">
        <f t="shared" si="190"/>
        <v>23.466666666666669</v>
      </c>
      <c r="W189" s="52">
        <v>77</v>
      </c>
      <c r="X189" s="52">
        <v>78</v>
      </c>
      <c r="Y189" s="52">
        <v>79</v>
      </c>
      <c r="Z189" s="52">
        <v>79</v>
      </c>
      <c r="AA189" s="50">
        <f t="shared" si="191"/>
        <v>78.25</v>
      </c>
      <c r="AB189" s="65">
        <f t="shared" si="192"/>
        <v>23.474999999999998</v>
      </c>
      <c r="AC189" s="195">
        <f t="shared" si="193"/>
        <v>81.530555555555551</v>
      </c>
      <c r="AD189" s="137">
        <v>82</v>
      </c>
      <c r="AE189" s="88" t="s">
        <v>34</v>
      </c>
      <c r="AF189" s="89"/>
      <c r="AG189" s="90"/>
      <c r="AH189" s="68"/>
    </row>
    <row r="190" spans="1:34" x14ac:dyDescent="0.25">
      <c r="A190" s="124" t="s">
        <v>48</v>
      </c>
      <c r="B190" s="46">
        <v>31</v>
      </c>
      <c r="C190" s="46">
        <f t="shared" si="195"/>
        <v>88.75</v>
      </c>
      <c r="D190" s="46">
        <v>76</v>
      </c>
      <c r="E190" s="46">
        <v>30</v>
      </c>
      <c r="F190" s="46">
        <f t="shared" si="196"/>
        <v>100</v>
      </c>
      <c r="G190" s="50">
        <f t="shared" si="186"/>
        <v>88.25</v>
      </c>
      <c r="H190" s="65">
        <f t="shared" si="187"/>
        <v>13.237499999999999</v>
      </c>
      <c r="I190" s="46">
        <v>31</v>
      </c>
      <c r="J190" s="46">
        <f t="shared" si="197"/>
        <v>88.75</v>
      </c>
      <c r="K190" s="46">
        <v>30</v>
      </c>
      <c r="L190" s="46">
        <f t="shared" si="198"/>
        <v>100</v>
      </c>
      <c r="M190" s="46">
        <v>76</v>
      </c>
      <c r="N190" s="50">
        <f t="shared" si="188"/>
        <v>88.25</v>
      </c>
      <c r="O190" s="65">
        <f t="shared" si="189"/>
        <v>22.0625</v>
      </c>
      <c r="P190" s="46">
        <v>27</v>
      </c>
      <c r="Q190" s="46">
        <f t="shared" si="199"/>
        <v>83.75</v>
      </c>
      <c r="R190" s="46">
        <v>76</v>
      </c>
      <c r="S190" s="67">
        <v>15</v>
      </c>
      <c r="T190" s="46">
        <f t="shared" si="194"/>
        <v>75</v>
      </c>
      <c r="U190" s="50">
        <f t="shared" si="185"/>
        <v>78.25</v>
      </c>
      <c r="V190" s="65">
        <f t="shared" si="190"/>
        <v>23.474999999999998</v>
      </c>
      <c r="W190" s="46">
        <v>80</v>
      </c>
      <c r="X190" s="46">
        <v>81</v>
      </c>
      <c r="Y190" s="46">
        <v>82</v>
      </c>
      <c r="Z190" s="46">
        <v>83</v>
      </c>
      <c r="AA190" s="50">
        <f t="shared" si="191"/>
        <v>81.5</v>
      </c>
      <c r="AB190" s="65">
        <f t="shared" si="192"/>
        <v>24.45</v>
      </c>
      <c r="AC190" s="195">
        <f t="shared" si="193"/>
        <v>83.224999999999994</v>
      </c>
      <c r="AD190" s="138">
        <v>83</v>
      </c>
      <c r="AE190" s="87" t="s">
        <v>34</v>
      </c>
      <c r="AF190" s="89"/>
      <c r="AG190" s="90"/>
      <c r="AH190" s="68"/>
    </row>
    <row r="191" spans="1:34" x14ac:dyDescent="0.25">
      <c r="A191" s="124" t="s">
        <v>50</v>
      </c>
      <c r="B191" s="52">
        <v>20</v>
      </c>
      <c r="C191" s="46">
        <f t="shared" si="195"/>
        <v>75</v>
      </c>
      <c r="D191" s="52">
        <v>80</v>
      </c>
      <c r="E191" s="46">
        <v>13</v>
      </c>
      <c r="F191" s="46">
        <f>SUM(E191/30)*(50)+(50)</f>
        <v>71.666666666666671</v>
      </c>
      <c r="G191" s="50">
        <f t="shared" si="186"/>
        <v>75.555555555555557</v>
      </c>
      <c r="H191" s="65">
        <f t="shared" si="187"/>
        <v>11.333333333333334</v>
      </c>
      <c r="I191" s="52">
        <v>20</v>
      </c>
      <c r="J191" s="46">
        <f t="shared" si="197"/>
        <v>75</v>
      </c>
      <c r="K191" s="46">
        <v>13</v>
      </c>
      <c r="L191" s="46">
        <f>SUM(K191/30)*(50)+(50)</f>
        <v>71.666666666666671</v>
      </c>
      <c r="M191" s="52">
        <v>76</v>
      </c>
      <c r="N191" s="50">
        <f t="shared" si="188"/>
        <v>74.222222222222229</v>
      </c>
      <c r="O191" s="65">
        <f t="shared" si="189"/>
        <v>18.555555555555557</v>
      </c>
      <c r="P191" s="52">
        <v>23</v>
      </c>
      <c r="Q191" s="46">
        <f t="shared" si="199"/>
        <v>78.75</v>
      </c>
      <c r="R191" s="52">
        <v>80</v>
      </c>
      <c r="S191" s="52">
        <v>17</v>
      </c>
      <c r="T191" s="46">
        <f t="shared" si="194"/>
        <v>78.333333333333329</v>
      </c>
      <c r="U191" s="50">
        <f t="shared" si="185"/>
        <v>79.027777777777771</v>
      </c>
      <c r="V191" s="65">
        <f t="shared" si="190"/>
        <v>23.708333333333332</v>
      </c>
      <c r="W191" s="52">
        <v>76</v>
      </c>
      <c r="X191" s="52">
        <v>77</v>
      </c>
      <c r="Y191" s="52">
        <v>78</v>
      </c>
      <c r="Z191" s="52">
        <v>79</v>
      </c>
      <c r="AA191" s="50">
        <f t="shared" si="191"/>
        <v>77.5</v>
      </c>
      <c r="AB191" s="65">
        <f t="shared" si="192"/>
        <v>23.25</v>
      </c>
      <c r="AC191" s="195">
        <f t="shared" si="193"/>
        <v>76.847222222222229</v>
      </c>
      <c r="AD191" s="137">
        <v>77</v>
      </c>
      <c r="AE191" s="88" t="s">
        <v>32</v>
      </c>
      <c r="AF191" s="89"/>
      <c r="AG191" s="90"/>
      <c r="AH191" s="68"/>
    </row>
    <row r="192" spans="1:34" x14ac:dyDescent="0.25">
      <c r="A192" s="124" t="s">
        <v>49</v>
      </c>
      <c r="B192" s="46">
        <v>21</v>
      </c>
      <c r="C192" s="46">
        <f t="shared" si="195"/>
        <v>76.25</v>
      </c>
      <c r="D192" s="46">
        <v>83</v>
      </c>
      <c r="E192" s="46">
        <v>20</v>
      </c>
      <c r="F192" s="46">
        <f t="shared" si="196"/>
        <v>83.333333333333329</v>
      </c>
      <c r="G192" s="50">
        <f t="shared" si="186"/>
        <v>80.8611111111111</v>
      </c>
      <c r="H192" s="65">
        <f t="shared" si="187"/>
        <v>12.129166666666665</v>
      </c>
      <c r="I192" s="46">
        <v>21</v>
      </c>
      <c r="J192" s="46">
        <f t="shared" si="197"/>
        <v>76.25</v>
      </c>
      <c r="K192" s="46">
        <v>20</v>
      </c>
      <c r="L192" s="46">
        <f t="shared" si="198"/>
        <v>83.333333333333329</v>
      </c>
      <c r="M192" s="46">
        <v>83</v>
      </c>
      <c r="N192" s="50">
        <f t="shared" si="188"/>
        <v>80.8611111111111</v>
      </c>
      <c r="O192" s="65">
        <f t="shared" si="189"/>
        <v>20.215277777777775</v>
      </c>
      <c r="P192" s="46">
        <v>21</v>
      </c>
      <c r="Q192" s="46">
        <f t="shared" si="199"/>
        <v>76.25</v>
      </c>
      <c r="R192" s="46">
        <v>75</v>
      </c>
      <c r="S192" s="46">
        <v>16</v>
      </c>
      <c r="T192" s="46">
        <f t="shared" si="194"/>
        <v>76.666666666666671</v>
      </c>
      <c r="U192" s="50">
        <f t="shared" si="185"/>
        <v>75.972222222222229</v>
      </c>
      <c r="V192" s="65">
        <f t="shared" si="190"/>
        <v>22.791666666666668</v>
      </c>
      <c r="W192" s="46">
        <v>75</v>
      </c>
      <c r="X192" s="46">
        <v>75</v>
      </c>
      <c r="Y192" s="46">
        <v>76</v>
      </c>
      <c r="Z192" s="46">
        <v>76</v>
      </c>
      <c r="AA192" s="50">
        <f t="shared" si="191"/>
        <v>75.5</v>
      </c>
      <c r="AB192" s="65">
        <f t="shared" si="192"/>
        <v>22.65</v>
      </c>
      <c r="AC192" s="195">
        <f t="shared" si="193"/>
        <v>77.786111111111097</v>
      </c>
      <c r="AD192" s="138">
        <v>78</v>
      </c>
      <c r="AE192" s="87" t="s">
        <v>32</v>
      </c>
      <c r="AF192" s="89"/>
      <c r="AG192" s="90"/>
      <c r="AH192" s="68"/>
    </row>
    <row r="193" spans="1:34" x14ac:dyDescent="0.25">
      <c r="A193" s="124" t="s">
        <v>51</v>
      </c>
      <c r="B193" s="52">
        <v>29</v>
      </c>
      <c r="C193" s="46">
        <f t="shared" si="195"/>
        <v>86.25</v>
      </c>
      <c r="D193" s="52">
        <v>83</v>
      </c>
      <c r="E193" s="52">
        <v>28</v>
      </c>
      <c r="F193" s="46">
        <f t="shared" si="196"/>
        <v>96.666666666666657</v>
      </c>
      <c r="G193" s="50">
        <f t="shared" si="186"/>
        <v>88.638888888888872</v>
      </c>
      <c r="H193" s="65">
        <f t="shared" si="187"/>
        <v>13.295833333333331</v>
      </c>
      <c r="I193" s="52">
        <v>29</v>
      </c>
      <c r="J193" s="46">
        <f t="shared" si="197"/>
        <v>86.25</v>
      </c>
      <c r="K193" s="52">
        <v>28</v>
      </c>
      <c r="L193" s="46">
        <f t="shared" si="198"/>
        <v>96.666666666666657</v>
      </c>
      <c r="M193" s="52">
        <v>81</v>
      </c>
      <c r="N193" s="50">
        <f t="shared" si="188"/>
        <v>87.972222222222214</v>
      </c>
      <c r="O193" s="65">
        <f t="shared" si="189"/>
        <v>21.993055555555554</v>
      </c>
      <c r="P193" s="52">
        <v>21</v>
      </c>
      <c r="Q193" s="46">
        <f t="shared" si="199"/>
        <v>76.25</v>
      </c>
      <c r="R193" s="52">
        <v>77</v>
      </c>
      <c r="S193" s="52">
        <v>16</v>
      </c>
      <c r="T193" s="46">
        <f t="shared" si="194"/>
        <v>76.666666666666671</v>
      </c>
      <c r="U193" s="50">
        <f t="shared" si="185"/>
        <v>76.6388888888889</v>
      </c>
      <c r="V193" s="65">
        <f t="shared" si="190"/>
        <v>22.991666666666671</v>
      </c>
      <c r="W193" s="52">
        <v>77</v>
      </c>
      <c r="X193" s="52">
        <v>79</v>
      </c>
      <c r="Y193" s="52">
        <v>80</v>
      </c>
      <c r="Z193" s="52">
        <v>80</v>
      </c>
      <c r="AA193" s="50">
        <f t="shared" si="191"/>
        <v>79</v>
      </c>
      <c r="AB193" s="65">
        <f t="shared" si="192"/>
        <v>23.7</v>
      </c>
      <c r="AC193" s="195">
        <f t="shared" si="193"/>
        <v>81.980555555555554</v>
      </c>
      <c r="AD193" s="137">
        <v>82</v>
      </c>
      <c r="AE193" s="88" t="s">
        <v>34</v>
      </c>
      <c r="AF193" s="89"/>
      <c r="AG193" s="90"/>
      <c r="AH193" s="68"/>
    </row>
    <row r="194" spans="1:34" x14ac:dyDescent="0.25">
      <c r="A194" s="124" t="s">
        <v>52</v>
      </c>
      <c r="B194" s="46">
        <v>25</v>
      </c>
      <c r="C194" s="46">
        <f t="shared" si="195"/>
        <v>81.25</v>
      </c>
      <c r="D194" s="46">
        <v>75</v>
      </c>
      <c r="E194" s="52">
        <v>24</v>
      </c>
      <c r="F194" s="46">
        <f t="shared" ref="F194:F201" si="200">SUM(E194/30)*(50)+(50)</f>
        <v>90</v>
      </c>
      <c r="G194" s="50">
        <f t="shared" si="186"/>
        <v>82.083333333333329</v>
      </c>
      <c r="H194" s="65">
        <f t="shared" si="187"/>
        <v>12.312499999999998</v>
      </c>
      <c r="I194" s="46">
        <v>25</v>
      </c>
      <c r="J194" s="46">
        <f t="shared" si="197"/>
        <v>81.25</v>
      </c>
      <c r="K194" s="52">
        <v>24</v>
      </c>
      <c r="L194" s="46">
        <f t="shared" si="198"/>
        <v>90</v>
      </c>
      <c r="M194" s="46">
        <v>81</v>
      </c>
      <c r="N194" s="50">
        <f t="shared" si="188"/>
        <v>84.083333333333329</v>
      </c>
      <c r="O194" s="65">
        <f t="shared" si="189"/>
        <v>21.020833333333332</v>
      </c>
      <c r="P194" s="46">
        <v>25</v>
      </c>
      <c r="Q194" s="46">
        <f t="shared" si="199"/>
        <v>81.25</v>
      </c>
      <c r="R194" s="46">
        <v>81</v>
      </c>
      <c r="S194" s="46">
        <v>18</v>
      </c>
      <c r="T194" s="46">
        <f t="shared" si="194"/>
        <v>80</v>
      </c>
      <c r="U194" s="50">
        <f t="shared" si="185"/>
        <v>80.75</v>
      </c>
      <c r="V194" s="65">
        <f t="shared" si="190"/>
        <v>24.224999999999998</v>
      </c>
      <c r="W194" s="46">
        <v>81</v>
      </c>
      <c r="X194" s="46">
        <v>81</v>
      </c>
      <c r="Y194" s="46">
        <v>82</v>
      </c>
      <c r="Z194" s="46">
        <v>82</v>
      </c>
      <c r="AA194" s="50">
        <f t="shared" si="191"/>
        <v>81.5</v>
      </c>
      <c r="AB194" s="65">
        <f t="shared" si="192"/>
        <v>24.45</v>
      </c>
      <c r="AC194" s="195">
        <f t="shared" si="193"/>
        <v>82.008333333333326</v>
      </c>
      <c r="AD194" s="138">
        <v>82</v>
      </c>
      <c r="AE194" s="87" t="s">
        <v>34</v>
      </c>
      <c r="AF194" s="89"/>
      <c r="AG194" s="90"/>
      <c r="AH194" s="68"/>
    </row>
    <row r="195" spans="1:34" x14ac:dyDescent="0.25">
      <c r="A195" s="124" t="s">
        <v>53</v>
      </c>
      <c r="B195" s="57">
        <v>36</v>
      </c>
      <c r="C195" s="46">
        <f t="shared" si="195"/>
        <v>95</v>
      </c>
      <c r="D195" s="46">
        <v>82</v>
      </c>
      <c r="E195" s="46">
        <v>29</v>
      </c>
      <c r="F195" s="46">
        <f t="shared" si="200"/>
        <v>98.333333333333343</v>
      </c>
      <c r="G195" s="50">
        <f t="shared" ref="G195:G201" si="201">SUM(C195,D195,F195)/3</f>
        <v>91.777777777777786</v>
      </c>
      <c r="H195" s="65">
        <f t="shared" ref="H195:H201" si="202">MAX(G195)*(15%)</f>
        <v>13.766666666666667</v>
      </c>
      <c r="I195" s="57">
        <v>24</v>
      </c>
      <c r="J195" s="46">
        <f t="shared" si="197"/>
        <v>80</v>
      </c>
      <c r="K195" s="46">
        <v>29</v>
      </c>
      <c r="L195" s="46">
        <f t="shared" ref="L195:L201" si="203">SUM(K195/30)*(50)+(50)</f>
        <v>98.333333333333343</v>
      </c>
      <c r="M195" s="46">
        <v>82</v>
      </c>
      <c r="N195" s="50">
        <f>SUM(J195,L195,M195)/3</f>
        <v>86.777777777777786</v>
      </c>
      <c r="O195" s="65">
        <f>MAX(N195)*(25%)</f>
        <v>21.694444444444446</v>
      </c>
      <c r="P195" s="57">
        <v>24</v>
      </c>
      <c r="Q195" s="46">
        <f t="shared" si="199"/>
        <v>80</v>
      </c>
      <c r="R195" s="46">
        <v>75</v>
      </c>
      <c r="S195" s="46">
        <v>15</v>
      </c>
      <c r="T195" s="46">
        <f t="shared" si="194"/>
        <v>75</v>
      </c>
      <c r="U195" s="50">
        <f t="shared" si="185"/>
        <v>76.666666666666671</v>
      </c>
      <c r="V195" s="65">
        <f>MAX(U195)*(30%)</f>
        <v>23</v>
      </c>
      <c r="W195" s="46">
        <v>81</v>
      </c>
      <c r="X195" s="46">
        <v>82</v>
      </c>
      <c r="Y195" s="46">
        <v>82</v>
      </c>
      <c r="Z195" s="46">
        <v>83</v>
      </c>
      <c r="AA195" s="50">
        <f t="shared" ref="AA195:AA201" si="204">SUM(W195,X195,Y195,Z195)/4</f>
        <v>82</v>
      </c>
      <c r="AB195" s="65">
        <f t="shared" ref="AB195:AB201" si="205">MAX(AA195)*(30%)</f>
        <v>24.599999999999998</v>
      </c>
      <c r="AC195" s="195">
        <f t="shared" ref="AC195:AC201" si="206">SUM(H195,O195,V195,AB195)</f>
        <v>83.061111111111117</v>
      </c>
      <c r="AD195" s="138">
        <v>83</v>
      </c>
      <c r="AE195" s="87" t="s">
        <v>34</v>
      </c>
      <c r="AF195" s="89"/>
      <c r="AG195" s="90"/>
      <c r="AH195" s="68"/>
    </row>
    <row r="196" spans="1:34" x14ac:dyDescent="0.25">
      <c r="A196" s="124" t="s">
        <v>54</v>
      </c>
      <c r="B196" s="56">
        <v>20</v>
      </c>
      <c r="C196" s="46">
        <f t="shared" si="195"/>
        <v>75</v>
      </c>
      <c r="D196" s="52">
        <v>82</v>
      </c>
      <c r="E196" s="52">
        <v>29</v>
      </c>
      <c r="F196" s="46">
        <f t="shared" si="200"/>
        <v>98.333333333333343</v>
      </c>
      <c r="G196" s="50">
        <f t="shared" si="201"/>
        <v>85.111111111111114</v>
      </c>
      <c r="H196" s="65">
        <f t="shared" si="202"/>
        <v>12.766666666666667</v>
      </c>
      <c r="I196" s="56">
        <v>20</v>
      </c>
      <c r="J196" s="46">
        <f t="shared" si="197"/>
        <v>75</v>
      </c>
      <c r="K196" s="52">
        <v>29</v>
      </c>
      <c r="L196" s="46">
        <f t="shared" si="203"/>
        <v>98.333333333333343</v>
      </c>
      <c r="M196" s="52">
        <v>81</v>
      </c>
      <c r="N196" s="50">
        <f>SUM(J196,L196,M196)/3</f>
        <v>84.777777777777786</v>
      </c>
      <c r="O196" s="65">
        <f>MAX(N196)*(25%)</f>
        <v>21.194444444444446</v>
      </c>
      <c r="P196" s="56">
        <v>20</v>
      </c>
      <c r="Q196" s="46">
        <f t="shared" si="199"/>
        <v>75</v>
      </c>
      <c r="R196" s="52">
        <v>75</v>
      </c>
      <c r="S196" s="52">
        <v>15</v>
      </c>
      <c r="T196" s="46">
        <f t="shared" si="194"/>
        <v>75</v>
      </c>
      <c r="U196" s="50">
        <f t="shared" si="185"/>
        <v>75</v>
      </c>
      <c r="V196" s="65">
        <f>MAX(U196)*(30%)</f>
        <v>22.5</v>
      </c>
      <c r="W196" s="52">
        <v>77</v>
      </c>
      <c r="X196" s="52">
        <v>78</v>
      </c>
      <c r="Y196" s="52">
        <v>79</v>
      </c>
      <c r="Z196" s="52">
        <v>80</v>
      </c>
      <c r="AA196" s="50">
        <f t="shared" si="204"/>
        <v>78.5</v>
      </c>
      <c r="AB196" s="65">
        <f t="shared" si="205"/>
        <v>23.55</v>
      </c>
      <c r="AC196" s="195">
        <f t="shared" si="206"/>
        <v>80.01111111111112</v>
      </c>
      <c r="AD196" s="137">
        <v>80</v>
      </c>
      <c r="AE196" s="88" t="s">
        <v>34</v>
      </c>
      <c r="AF196" s="89"/>
      <c r="AG196" s="90"/>
      <c r="AH196" s="68"/>
    </row>
    <row r="197" spans="1:34" x14ac:dyDescent="0.25">
      <c r="A197" s="124" t="s">
        <v>57</v>
      </c>
      <c r="B197" s="57">
        <v>24</v>
      </c>
      <c r="C197" s="46">
        <f t="shared" si="195"/>
        <v>80</v>
      </c>
      <c r="D197" s="46">
        <v>78</v>
      </c>
      <c r="E197" s="46">
        <v>29</v>
      </c>
      <c r="F197" s="46">
        <f t="shared" si="200"/>
        <v>98.333333333333343</v>
      </c>
      <c r="G197" s="50">
        <f t="shared" si="201"/>
        <v>85.444444444444457</v>
      </c>
      <c r="H197" s="65">
        <f t="shared" si="202"/>
        <v>12.816666666666668</v>
      </c>
      <c r="I197" s="57">
        <v>24</v>
      </c>
      <c r="J197" s="46">
        <f t="shared" si="197"/>
        <v>80</v>
      </c>
      <c r="K197" s="46">
        <v>29</v>
      </c>
      <c r="L197" s="46">
        <f t="shared" si="203"/>
        <v>98.333333333333343</v>
      </c>
      <c r="M197" s="46">
        <v>80</v>
      </c>
      <c r="N197" s="50">
        <f>SUM(J197,L197,M197)/3</f>
        <v>86.111111111111128</v>
      </c>
      <c r="O197" s="65">
        <f>MAX(N197)*(25%)</f>
        <v>21.527777777777782</v>
      </c>
      <c r="P197" s="57">
        <v>24</v>
      </c>
      <c r="Q197" s="46">
        <f t="shared" si="199"/>
        <v>80</v>
      </c>
      <c r="R197" s="46">
        <v>80</v>
      </c>
      <c r="S197" s="52">
        <v>16</v>
      </c>
      <c r="T197" s="46">
        <f t="shared" si="194"/>
        <v>76.666666666666671</v>
      </c>
      <c r="U197" s="50">
        <f t="shared" si="185"/>
        <v>78.8888888888889</v>
      </c>
      <c r="V197" s="65">
        <f>MAX(U197)*(30%)</f>
        <v>23.666666666666668</v>
      </c>
      <c r="W197" s="52">
        <v>78</v>
      </c>
      <c r="X197" s="52">
        <v>79</v>
      </c>
      <c r="Y197" s="52">
        <v>80</v>
      </c>
      <c r="Z197" s="52">
        <v>81</v>
      </c>
      <c r="AA197" s="50">
        <f t="shared" si="204"/>
        <v>79.5</v>
      </c>
      <c r="AB197" s="65">
        <f t="shared" si="205"/>
        <v>23.849999999999998</v>
      </c>
      <c r="AC197" s="195">
        <f t="shared" si="206"/>
        <v>81.861111111111114</v>
      </c>
      <c r="AD197" s="138">
        <v>82</v>
      </c>
      <c r="AE197" s="87" t="s">
        <v>34</v>
      </c>
      <c r="AF197" s="89"/>
      <c r="AG197" s="90"/>
      <c r="AH197" s="68"/>
    </row>
    <row r="198" spans="1:34" x14ac:dyDescent="0.25">
      <c r="A198" s="124" t="s">
        <v>55</v>
      </c>
      <c r="B198" s="46">
        <v>26</v>
      </c>
      <c r="C198" s="46">
        <f>SUM(B198/40)*(50)+(50)</f>
        <v>82.5</v>
      </c>
      <c r="D198" s="46">
        <v>76</v>
      </c>
      <c r="E198" s="46">
        <v>28</v>
      </c>
      <c r="F198" s="46">
        <f t="shared" si="200"/>
        <v>96.666666666666657</v>
      </c>
      <c r="G198" s="50">
        <f t="shared" si="201"/>
        <v>85.055555555555557</v>
      </c>
      <c r="H198" s="65">
        <f t="shared" si="202"/>
        <v>12.758333333333333</v>
      </c>
      <c r="I198" s="46">
        <v>21</v>
      </c>
      <c r="J198" s="46">
        <f>SUM(I198/40)*(50)+(50)</f>
        <v>76.25</v>
      </c>
      <c r="K198" s="46">
        <v>28</v>
      </c>
      <c r="L198" s="46">
        <f t="shared" si="203"/>
        <v>96.666666666666657</v>
      </c>
      <c r="M198" s="46">
        <v>77</v>
      </c>
      <c r="N198" s="50">
        <f>SUM(J198,L198,M198)/3</f>
        <v>83.305555555555557</v>
      </c>
      <c r="O198" s="65">
        <f>MAX(N198)*(25%)</f>
        <v>20.826388888888889</v>
      </c>
      <c r="P198" s="46">
        <v>21</v>
      </c>
      <c r="Q198" s="46">
        <f>SUM(P198/40)*(50)+(50)</f>
        <v>76.25</v>
      </c>
      <c r="R198" s="46">
        <v>76</v>
      </c>
      <c r="S198" s="67">
        <v>17</v>
      </c>
      <c r="T198" s="46">
        <f t="shared" si="194"/>
        <v>78.333333333333329</v>
      </c>
      <c r="U198" s="50">
        <f t="shared" si="185"/>
        <v>76.8611111111111</v>
      </c>
      <c r="V198" s="65">
        <f>MAX(U198)*(30%)</f>
        <v>23.05833333333333</v>
      </c>
      <c r="W198" s="46">
        <v>75</v>
      </c>
      <c r="X198" s="46">
        <v>77</v>
      </c>
      <c r="Y198" s="46">
        <v>78</v>
      </c>
      <c r="Z198" s="46">
        <v>78</v>
      </c>
      <c r="AA198" s="50">
        <f t="shared" si="204"/>
        <v>77</v>
      </c>
      <c r="AB198" s="65">
        <f t="shared" si="205"/>
        <v>23.099999999999998</v>
      </c>
      <c r="AC198" s="195">
        <f t="shared" si="206"/>
        <v>79.743055555555557</v>
      </c>
      <c r="AD198" s="138">
        <v>80</v>
      </c>
      <c r="AE198" s="87" t="s">
        <v>34</v>
      </c>
      <c r="AF198" s="89"/>
      <c r="AG198" s="90"/>
      <c r="AH198" s="68"/>
    </row>
    <row r="199" spans="1:34" x14ac:dyDescent="0.25">
      <c r="A199" s="124" t="s">
        <v>56</v>
      </c>
      <c r="B199" s="52">
        <v>20</v>
      </c>
      <c r="C199" s="46">
        <f>SUM(B199/40)*(50)+(50)</f>
        <v>75</v>
      </c>
      <c r="D199" s="52">
        <v>80</v>
      </c>
      <c r="E199" s="52">
        <v>30</v>
      </c>
      <c r="F199" s="46">
        <f t="shared" si="200"/>
        <v>100</v>
      </c>
      <c r="G199" s="50">
        <f t="shared" si="201"/>
        <v>85</v>
      </c>
      <c r="H199" s="65">
        <f t="shared" si="202"/>
        <v>12.75</v>
      </c>
      <c r="I199" s="52">
        <v>20</v>
      </c>
      <c r="J199" s="46">
        <f>SUM(I199/40)*(50)+(50)</f>
        <v>75</v>
      </c>
      <c r="K199" s="52">
        <v>30</v>
      </c>
      <c r="L199" s="46">
        <f t="shared" si="203"/>
        <v>100</v>
      </c>
      <c r="M199" s="52">
        <v>76</v>
      </c>
      <c r="N199" s="50">
        <f>SUM(J199,L199,M199)/3</f>
        <v>83.666666666666671</v>
      </c>
      <c r="O199" s="65">
        <f>MAX(N199)*(25%)</f>
        <v>20.916666666666668</v>
      </c>
      <c r="P199" s="52">
        <v>20</v>
      </c>
      <c r="Q199" s="46">
        <v>75</v>
      </c>
      <c r="R199" s="52">
        <v>75</v>
      </c>
      <c r="S199" s="52">
        <v>15</v>
      </c>
      <c r="T199" s="46">
        <f t="shared" si="194"/>
        <v>75</v>
      </c>
      <c r="U199" s="50">
        <f t="shared" si="185"/>
        <v>75</v>
      </c>
      <c r="V199" s="65">
        <f>MAX(U199)*(30%)</f>
        <v>22.5</v>
      </c>
      <c r="W199" s="52">
        <v>75</v>
      </c>
      <c r="X199" s="52">
        <v>76</v>
      </c>
      <c r="Y199" s="52">
        <v>76</v>
      </c>
      <c r="Z199" s="52">
        <v>77</v>
      </c>
      <c r="AA199" s="50">
        <f t="shared" si="204"/>
        <v>76</v>
      </c>
      <c r="AB199" s="65">
        <f t="shared" si="205"/>
        <v>22.8</v>
      </c>
      <c r="AC199" s="195">
        <f t="shared" si="206"/>
        <v>78.966666666666669</v>
      </c>
      <c r="AD199" s="137">
        <v>79</v>
      </c>
      <c r="AE199" s="88" t="s">
        <v>32</v>
      </c>
      <c r="AF199" s="89"/>
      <c r="AG199" s="90"/>
      <c r="AH199" s="68"/>
    </row>
    <row r="200" spans="1:34" x14ac:dyDescent="0.25">
      <c r="A200" s="124" t="s">
        <v>99</v>
      </c>
      <c r="B200" s="57">
        <v>21</v>
      </c>
      <c r="C200" s="46">
        <f>SUM(B200/40)*(50)+(50)</f>
        <v>76.25</v>
      </c>
      <c r="D200" s="46">
        <v>78</v>
      </c>
      <c r="E200" s="46">
        <v>29</v>
      </c>
      <c r="F200" s="47">
        <f t="shared" si="200"/>
        <v>98.333333333333343</v>
      </c>
      <c r="G200" s="48">
        <f t="shared" si="201"/>
        <v>84.194444444444443</v>
      </c>
      <c r="H200" s="49">
        <f t="shared" si="202"/>
        <v>12.629166666666666</v>
      </c>
      <c r="I200" s="46">
        <v>21</v>
      </c>
      <c r="J200" s="46">
        <f>SUM(I200/40)*(50)+(50)</f>
        <v>76.25</v>
      </c>
      <c r="K200" s="46">
        <v>29</v>
      </c>
      <c r="L200" s="46">
        <f t="shared" si="203"/>
        <v>98.333333333333343</v>
      </c>
      <c r="M200" s="52">
        <v>76</v>
      </c>
      <c r="N200" s="50">
        <f t="shared" ref="N200:N201" si="207">SUM(J200,L200,M200)/3</f>
        <v>83.527777777777786</v>
      </c>
      <c r="O200" s="65">
        <f t="shared" ref="O200:O201" si="208">MAX(N200)*(25%)</f>
        <v>20.881944444444446</v>
      </c>
      <c r="P200" s="52">
        <v>23</v>
      </c>
      <c r="Q200" s="46">
        <f t="shared" ref="Q200:Q201" si="209">SUM(P200/40)*(50)+(50)</f>
        <v>78.75</v>
      </c>
      <c r="R200" s="52">
        <v>80</v>
      </c>
      <c r="S200" s="52">
        <v>17</v>
      </c>
      <c r="T200" s="46">
        <f t="shared" ref="T200:T201" si="210">SUM(S200/30)*(50)+(50)</f>
        <v>78.333333333333329</v>
      </c>
      <c r="U200" s="50">
        <f t="shared" ref="U200:U201" si="211">SUM(Q200,R200,T200)/3</f>
        <v>79.027777777777771</v>
      </c>
      <c r="V200" s="65">
        <f t="shared" ref="V200:V201" si="212">MAX(U200)*(30%)</f>
        <v>23.708333333333332</v>
      </c>
      <c r="W200" s="52">
        <v>77</v>
      </c>
      <c r="X200" s="52">
        <v>78</v>
      </c>
      <c r="Y200" s="52">
        <v>79</v>
      </c>
      <c r="Z200" s="52">
        <v>80</v>
      </c>
      <c r="AA200" s="50">
        <f t="shared" si="204"/>
        <v>78.5</v>
      </c>
      <c r="AB200" s="65">
        <f t="shared" si="205"/>
        <v>23.55</v>
      </c>
      <c r="AC200" s="195">
        <f t="shared" si="206"/>
        <v>80.769444444444446</v>
      </c>
      <c r="AD200" s="138">
        <v>81</v>
      </c>
      <c r="AE200" s="87" t="s">
        <v>34</v>
      </c>
      <c r="AF200" s="89"/>
      <c r="AG200" s="90"/>
      <c r="AH200" s="68"/>
    </row>
    <row r="201" spans="1:34" x14ac:dyDescent="0.25">
      <c r="A201" s="124" t="s">
        <v>100</v>
      </c>
      <c r="B201" s="57">
        <v>11</v>
      </c>
      <c r="C201" s="46">
        <f>SUM(B201/40)*(50)+(50)</f>
        <v>63.75</v>
      </c>
      <c r="D201" s="46">
        <v>75</v>
      </c>
      <c r="E201" s="46">
        <v>12</v>
      </c>
      <c r="F201" s="47">
        <f t="shared" si="200"/>
        <v>70</v>
      </c>
      <c r="G201" s="48">
        <f t="shared" si="201"/>
        <v>69.583333333333329</v>
      </c>
      <c r="H201" s="49">
        <f t="shared" si="202"/>
        <v>10.437499999999998</v>
      </c>
      <c r="I201" s="46">
        <v>11</v>
      </c>
      <c r="J201" s="46">
        <f>SUM(I201/40)*(50)+(50)</f>
        <v>63.75</v>
      </c>
      <c r="K201" s="46">
        <v>12</v>
      </c>
      <c r="L201" s="46">
        <f t="shared" si="203"/>
        <v>70</v>
      </c>
      <c r="M201" s="52">
        <v>76</v>
      </c>
      <c r="N201" s="50">
        <f t="shared" si="207"/>
        <v>69.916666666666671</v>
      </c>
      <c r="O201" s="65">
        <f t="shared" si="208"/>
        <v>17.479166666666668</v>
      </c>
      <c r="P201" s="52">
        <v>23</v>
      </c>
      <c r="Q201" s="46">
        <f t="shared" si="209"/>
        <v>78.75</v>
      </c>
      <c r="R201" s="52">
        <v>80</v>
      </c>
      <c r="S201" s="52">
        <v>17</v>
      </c>
      <c r="T201" s="46">
        <f t="shared" si="210"/>
        <v>78.333333333333329</v>
      </c>
      <c r="U201" s="50">
        <f t="shared" si="211"/>
        <v>79.027777777777771</v>
      </c>
      <c r="V201" s="65">
        <f t="shared" si="212"/>
        <v>23.708333333333332</v>
      </c>
      <c r="W201" s="46">
        <v>75</v>
      </c>
      <c r="X201" s="46">
        <v>76</v>
      </c>
      <c r="Y201" s="46">
        <v>77</v>
      </c>
      <c r="Z201" s="46">
        <v>77</v>
      </c>
      <c r="AA201" s="50">
        <f t="shared" si="204"/>
        <v>76.25</v>
      </c>
      <c r="AB201" s="65">
        <f t="shared" si="205"/>
        <v>22.875</v>
      </c>
      <c r="AC201" s="195">
        <f t="shared" si="206"/>
        <v>74.5</v>
      </c>
      <c r="AD201" s="137">
        <v>75</v>
      </c>
      <c r="AE201" s="88" t="s">
        <v>32</v>
      </c>
      <c r="AF201" s="94"/>
      <c r="AG201" s="90"/>
      <c r="AH201" s="68"/>
    </row>
    <row r="202" spans="1:34" x14ac:dyDescent="0.25">
      <c r="A202" s="53"/>
      <c r="B202" s="53"/>
      <c r="C202" s="53"/>
      <c r="D202" s="53"/>
      <c r="E202" s="53"/>
      <c r="F202" s="53"/>
      <c r="G202" s="53"/>
      <c r="H202" s="53"/>
      <c r="I202" s="63"/>
      <c r="J202" s="63"/>
      <c r="K202" s="53"/>
      <c r="L202" s="63"/>
      <c r="M202" s="63"/>
      <c r="N202" s="63"/>
      <c r="O202" s="63"/>
      <c r="P202" s="63"/>
      <c r="Q202" s="63"/>
      <c r="R202" s="63"/>
      <c r="S202" s="63"/>
      <c r="U202" s="63"/>
      <c r="V202" s="63"/>
      <c r="W202" s="63"/>
      <c r="X202" s="63"/>
      <c r="Y202" s="63"/>
      <c r="Z202" s="63"/>
      <c r="AA202" s="63"/>
      <c r="AB202" s="63"/>
      <c r="AC202" s="196"/>
      <c r="AD202" s="63"/>
      <c r="AE202" s="96"/>
      <c r="AF202" s="68"/>
      <c r="AG202" s="68"/>
      <c r="AH202" s="91"/>
    </row>
    <row r="203" spans="1:34" x14ac:dyDescent="0.25">
      <c r="O203" s="134"/>
      <c r="AC203" s="197"/>
      <c r="AE203" s="69"/>
      <c r="AF203" s="69"/>
      <c r="AG203" s="69"/>
      <c r="AH203" s="69"/>
    </row>
    <row r="204" spans="1:34" x14ac:dyDescent="0.25">
      <c r="AC204" s="197"/>
      <c r="AE204" s="69"/>
      <c r="AF204" s="69"/>
      <c r="AG204" s="69"/>
      <c r="AH204" s="69"/>
    </row>
    <row r="205" spans="1:34" x14ac:dyDescent="0.25">
      <c r="A205" s="211"/>
      <c r="B205" s="211"/>
      <c r="C205" s="211"/>
      <c r="D205" s="211"/>
      <c r="E205" s="211"/>
      <c r="F205" s="161"/>
      <c r="G205" s="161"/>
      <c r="H205" s="163"/>
      <c r="I205" s="163"/>
      <c r="J205" s="163"/>
      <c r="K205" s="132" t="s">
        <v>94</v>
      </c>
      <c r="L205" s="132"/>
      <c r="M205" s="132"/>
      <c r="N205" s="160"/>
      <c r="O205" s="159"/>
      <c r="P205" s="159"/>
      <c r="Q205" s="143"/>
      <c r="R205" s="143"/>
      <c r="S205" s="32"/>
      <c r="U205" s="32"/>
      <c r="V205" s="32"/>
      <c r="W205" s="28"/>
      <c r="X205" s="28"/>
      <c r="Y205" s="28"/>
      <c r="Z205" s="28"/>
      <c r="AA205" s="28"/>
      <c r="AB205" s="28"/>
      <c r="AC205" s="198"/>
      <c r="AD205" s="28"/>
      <c r="AE205" s="208"/>
      <c r="AF205" s="208"/>
      <c r="AG205" s="208"/>
      <c r="AH205" s="208"/>
    </row>
    <row r="206" spans="1:34" x14ac:dyDescent="0.25">
      <c r="A206" s="31"/>
      <c r="B206" s="29"/>
      <c r="C206" s="29"/>
      <c r="D206" s="28"/>
      <c r="E206" s="28"/>
      <c r="F206" s="28"/>
      <c r="G206" s="28"/>
      <c r="H206" s="28"/>
      <c r="I206" s="28"/>
      <c r="J206" s="28"/>
      <c r="K206" s="28"/>
      <c r="L206" s="36"/>
      <c r="M206" s="36"/>
      <c r="N206" s="36"/>
      <c r="O206" s="36"/>
      <c r="P206" s="36"/>
      <c r="Q206" s="36"/>
      <c r="R206" s="36"/>
      <c r="S206" s="36"/>
      <c r="U206" s="36"/>
      <c r="V206" s="36"/>
      <c r="W206" s="28"/>
      <c r="X206" s="28"/>
      <c r="Y206" s="28"/>
      <c r="Z206" s="28"/>
      <c r="AA206" s="28"/>
      <c r="AB206" s="28"/>
      <c r="AC206" s="198"/>
      <c r="AD206" s="28"/>
      <c r="AE206" s="68"/>
      <c r="AF206" s="68"/>
      <c r="AG206" s="91"/>
      <c r="AH206" s="68"/>
    </row>
    <row r="207" spans="1:34" ht="66.75" x14ac:dyDescent="0.25">
      <c r="A207" s="26" t="s">
        <v>36</v>
      </c>
      <c r="B207" s="23"/>
      <c r="C207" s="11"/>
      <c r="D207" s="6"/>
      <c r="E207" s="28"/>
      <c r="F207" s="10" t="s">
        <v>5</v>
      </c>
      <c r="G207" s="33"/>
      <c r="H207" s="30"/>
      <c r="I207" s="102"/>
      <c r="J207" s="103"/>
      <c r="K207" s="28"/>
      <c r="L207" s="5"/>
      <c r="M207" s="5"/>
      <c r="N207" s="10" t="s">
        <v>6</v>
      </c>
      <c r="O207" s="5"/>
      <c r="P207" s="33"/>
      <c r="Q207" s="7"/>
      <c r="R207" s="30"/>
      <c r="S207" s="33"/>
      <c r="T207" s="6"/>
      <c r="U207" s="34" t="s">
        <v>8</v>
      </c>
      <c r="V207" s="5"/>
      <c r="W207" s="33"/>
      <c r="X207" s="30"/>
      <c r="Y207" s="5"/>
      <c r="Z207" s="5"/>
      <c r="AA207" s="35"/>
      <c r="AB207" s="9" t="s">
        <v>13</v>
      </c>
      <c r="AC207" s="199"/>
      <c r="AD207" s="7"/>
      <c r="AE207" s="97"/>
      <c r="AF207" s="98"/>
      <c r="AG207" s="90"/>
      <c r="AH207" s="91"/>
    </row>
    <row r="208" spans="1:34" ht="58.5" x14ac:dyDescent="0.25">
      <c r="A208" s="15" t="s">
        <v>17</v>
      </c>
      <c r="B208" s="6" t="s">
        <v>0</v>
      </c>
      <c r="C208" s="6" t="s">
        <v>3</v>
      </c>
      <c r="D208" s="6" t="s">
        <v>1</v>
      </c>
      <c r="E208" s="6" t="s">
        <v>2</v>
      </c>
      <c r="F208" s="8" t="s">
        <v>3</v>
      </c>
      <c r="G208" s="14" t="s">
        <v>4</v>
      </c>
      <c r="H208" s="164">
        <v>0.15</v>
      </c>
      <c r="I208" s="6" t="s">
        <v>0</v>
      </c>
      <c r="J208" s="6" t="s">
        <v>3</v>
      </c>
      <c r="K208" s="6" t="s">
        <v>2</v>
      </c>
      <c r="L208" s="6" t="s">
        <v>3</v>
      </c>
      <c r="M208" s="6" t="s">
        <v>1</v>
      </c>
      <c r="N208" s="14" t="s">
        <v>4</v>
      </c>
      <c r="O208" s="165">
        <v>0.25</v>
      </c>
      <c r="P208" s="6" t="s">
        <v>0</v>
      </c>
      <c r="Q208" s="6" t="s">
        <v>3</v>
      </c>
      <c r="R208" s="6" t="s">
        <v>1</v>
      </c>
      <c r="S208" s="6" t="s">
        <v>7</v>
      </c>
      <c r="T208" s="6" t="s">
        <v>3</v>
      </c>
      <c r="U208" s="14" t="s">
        <v>4</v>
      </c>
      <c r="V208" s="165">
        <v>0.3</v>
      </c>
      <c r="W208" s="6" t="s">
        <v>9</v>
      </c>
      <c r="X208" s="6" t="s">
        <v>10</v>
      </c>
      <c r="Y208" s="6" t="s">
        <v>11</v>
      </c>
      <c r="Z208" s="6" t="s">
        <v>12</v>
      </c>
      <c r="AA208" s="14" t="s">
        <v>4</v>
      </c>
      <c r="AB208" s="166">
        <v>0.3</v>
      </c>
      <c r="AC208" s="200" t="s">
        <v>14</v>
      </c>
      <c r="AD208" s="66" t="s">
        <v>15</v>
      </c>
      <c r="AE208" s="99" t="s">
        <v>16</v>
      </c>
      <c r="AF208" s="98"/>
      <c r="AG208" s="68"/>
      <c r="AH208" s="68"/>
    </row>
    <row r="209" spans="1:34" x14ac:dyDescent="0.25">
      <c r="A209" s="124" t="s">
        <v>40</v>
      </c>
      <c r="B209" s="46">
        <v>25</v>
      </c>
      <c r="C209" s="46">
        <f t="shared" ref="C209:C215" si="213">SUM(B209/40)*(50)+(50)</f>
        <v>81.25</v>
      </c>
      <c r="D209" s="46">
        <v>84</v>
      </c>
      <c r="E209" s="46">
        <v>19</v>
      </c>
      <c r="F209" s="46">
        <f>SUM(E209/30)*(50)+(50)</f>
        <v>81.666666666666657</v>
      </c>
      <c r="G209" s="50">
        <f>SUM(C209,D209,F209)/3</f>
        <v>82.305555555555557</v>
      </c>
      <c r="H209" s="65">
        <f>MAX(G209)*(15%)</f>
        <v>12.345833333333333</v>
      </c>
      <c r="I209" s="46">
        <v>25</v>
      </c>
      <c r="J209" s="46">
        <f t="shared" ref="J209:J215" si="214">SUM(I209/40)*(50)+(50)</f>
        <v>81.25</v>
      </c>
      <c r="K209" s="46">
        <v>19</v>
      </c>
      <c r="L209" s="46">
        <f>SUM(K209/30)*(50)+(50)</f>
        <v>81.666666666666657</v>
      </c>
      <c r="M209" s="46">
        <v>83</v>
      </c>
      <c r="N209" s="50">
        <f>SUM(J209,L209,M209)/3</f>
        <v>81.972222222222214</v>
      </c>
      <c r="O209" s="65">
        <f>MAX(N209)*(25%)</f>
        <v>20.493055555555554</v>
      </c>
      <c r="P209" s="46">
        <v>25</v>
      </c>
      <c r="Q209" s="46">
        <f t="shared" ref="Q209:Q215" si="215">SUM(P209/40)*(50)+(50)</f>
        <v>81.25</v>
      </c>
      <c r="R209" s="46">
        <v>84</v>
      </c>
      <c r="S209" s="46">
        <v>16</v>
      </c>
      <c r="T209" s="46">
        <f t="shared" ref="T209:T215" si="216">SUM(S209/30)*(50)+(50)</f>
        <v>76.666666666666671</v>
      </c>
      <c r="U209" s="50">
        <f t="shared" ref="U209:U230" si="217">SUM(Q209,R209,T209)/3</f>
        <v>80.6388888888889</v>
      </c>
      <c r="V209" s="65">
        <f>MAX(U209)*(30%)</f>
        <v>24.19166666666667</v>
      </c>
      <c r="W209" s="46">
        <v>78</v>
      </c>
      <c r="X209" s="46">
        <v>79</v>
      </c>
      <c r="Y209" s="46">
        <v>80</v>
      </c>
      <c r="Z209" s="46">
        <v>81</v>
      </c>
      <c r="AA209" s="50">
        <f>SUM(W209,X209,Y209,Z209)/4</f>
        <v>79.5</v>
      </c>
      <c r="AB209" s="65">
        <f>MAX(AA209)*(30%)</f>
        <v>23.849999999999998</v>
      </c>
      <c r="AC209" s="195">
        <f>SUM(H209,O209,V209,AB209)</f>
        <v>80.88055555555556</v>
      </c>
      <c r="AD209" s="136">
        <v>81</v>
      </c>
      <c r="AE209" s="87" t="s">
        <v>34</v>
      </c>
      <c r="AF209" s="89"/>
      <c r="AG209" s="90"/>
      <c r="AH209" s="68"/>
    </row>
    <row r="210" spans="1:34" x14ac:dyDescent="0.25">
      <c r="A210" s="124" t="s">
        <v>41</v>
      </c>
      <c r="B210" s="52">
        <v>25</v>
      </c>
      <c r="C210" s="46">
        <f t="shared" si="213"/>
        <v>81.25</v>
      </c>
      <c r="D210" s="52">
        <v>79</v>
      </c>
      <c r="E210" s="52">
        <v>18</v>
      </c>
      <c r="F210" s="46">
        <f t="shared" ref="F210:F215" si="218">SUM(E210/30)*(50)+(50)</f>
        <v>80</v>
      </c>
      <c r="G210" s="50">
        <f t="shared" ref="G210:G223" si="219">SUM(C210,D210,F210)/3</f>
        <v>80.083333333333329</v>
      </c>
      <c r="H210" s="65">
        <f t="shared" ref="H210:H223" si="220">MAX(G210)*(15%)</f>
        <v>12.012499999999999</v>
      </c>
      <c r="I210" s="52">
        <v>25</v>
      </c>
      <c r="J210" s="46">
        <f t="shared" si="214"/>
        <v>81.25</v>
      </c>
      <c r="K210" s="52">
        <v>18</v>
      </c>
      <c r="L210" s="46">
        <f t="shared" ref="L210:L215" si="221">SUM(K210/30)*(50)+(50)</f>
        <v>80</v>
      </c>
      <c r="M210" s="52">
        <v>78</v>
      </c>
      <c r="N210" s="50">
        <f t="shared" ref="N210:N223" si="222">SUM(J210,L210,M210)/3</f>
        <v>79.75</v>
      </c>
      <c r="O210" s="65">
        <f t="shared" ref="O210:O223" si="223">MAX(N210)*(25%)</f>
        <v>19.9375</v>
      </c>
      <c r="P210" s="52">
        <v>21</v>
      </c>
      <c r="Q210" s="46">
        <f t="shared" si="215"/>
        <v>76.25</v>
      </c>
      <c r="R210" s="52">
        <v>75</v>
      </c>
      <c r="S210" s="52">
        <v>15</v>
      </c>
      <c r="T210" s="46">
        <f t="shared" si="216"/>
        <v>75</v>
      </c>
      <c r="U210" s="50">
        <f t="shared" si="217"/>
        <v>75.416666666666671</v>
      </c>
      <c r="V210" s="65">
        <f t="shared" ref="V210:V223" si="224">MAX(U210)*(30%)</f>
        <v>22.625</v>
      </c>
      <c r="W210" s="52">
        <v>73</v>
      </c>
      <c r="X210" s="52">
        <v>74</v>
      </c>
      <c r="Y210" s="52">
        <v>75</v>
      </c>
      <c r="Z210" s="52">
        <v>75</v>
      </c>
      <c r="AA210" s="50">
        <f t="shared" ref="AA210:AA223" si="225">SUM(W210,X210,Y210,Z210)/4</f>
        <v>74.25</v>
      </c>
      <c r="AB210" s="65">
        <f t="shared" ref="AB210:AB223" si="226">MAX(AA210)*(30%)</f>
        <v>22.274999999999999</v>
      </c>
      <c r="AC210" s="195">
        <f t="shared" ref="AC210:AC223" si="227">SUM(H210,O210,V210,AB210)</f>
        <v>76.849999999999994</v>
      </c>
      <c r="AD210" s="137">
        <v>77</v>
      </c>
      <c r="AE210" s="88" t="s">
        <v>32</v>
      </c>
      <c r="AF210" s="89"/>
      <c r="AG210" s="90"/>
      <c r="AH210" s="68"/>
    </row>
    <row r="211" spans="1:34" x14ac:dyDescent="0.25">
      <c r="A211" s="124" t="s">
        <v>42</v>
      </c>
      <c r="B211" s="46">
        <v>25</v>
      </c>
      <c r="C211" s="46">
        <f t="shared" si="213"/>
        <v>81.25</v>
      </c>
      <c r="D211" s="46">
        <v>76</v>
      </c>
      <c r="E211" s="46">
        <v>27</v>
      </c>
      <c r="F211" s="46">
        <f t="shared" si="218"/>
        <v>95</v>
      </c>
      <c r="G211" s="50">
        <f t="shared" si="219"/>
        <v>84.083333333333329</v>
      </c>
      <c r="H211" s="65">
        <f t="shared" si="220"/>
        <v>12.612499999999999</v>
      </c>
      <c r="I211" s="162">
        <v>25</v>
      </c>
      <c r="J211" s="46">
        <f t="shared" si="214"/>
        <v>81.25</v>
      </c>
      <c r="K211" s="46">
        <v>27</v>
      </c>
      <c r="L211" s="46">
        <f t="shared" si="221"/>
        <v>95</v>
      </c>
      <c r="M211" s="46">
        <v>79</v>
      </c>
      <c r="N211" s="50">
        <f t="shared" si="222"/>
        <v>85.083333333333329</v>
      </c>
      <c r="O211" s="65">
        <f t="shared" si="223"/>
        <v>21.270833333333332</v>
      </c>
      <c r="P211" s="46">
        <v>25</v>
      </c>
      <c r="Q211" s="46">
        <f t="shared" si="215"/>
        <v>81.25</v>
      </c>
      <c r="R211" s="46">
        <v>76</v>
      </c>
      <c r="S211" s="46">
        <v>15</v>
      </c>
      <c r="T211" s="46">
        <f t="shared" si="216"/>
        <v>75</v>
      </c>
      <c r="U211" s="50">
        <f t="shared" si="217"/>
        <v>77.416666666666671</v>
      </c>
      <c r="V211" s="65">
        <f>MAX(U211)*(30%)</f>
        <v>23.225000000000001</v>
      </c>
      <c r="W211" s="46">
        <v>80</v>
      </c>
      <c r="X211" s="46">
        <v>81</v>
      </c>
      <c r="Y211" s="46">
        <v>81</v>
      </c>
      <c r="Z211" s="46">
        <v>82</v>
      </c>
      <c r="AA211" s="50">
        <f t="shared" si="225"/>
        <v>81</v>
      </c>
      <c r="AB211" s="65">
        <f t="shared" si="226"/>
        <v>24.3</v>
      </c>
      <c r="AC211" s="195">
        <f t="shared" si="227"/>
        <v>81.408333333333331</v>
      </c>
      <c r="AD211" s="138">
        <v>81</v>
      </c>
      <c r="AE211" s="87" t="s">
        <v>34</v>
      </c>
      <c r="AF211" s="89"/>
      <c r="AG211" s="90"/>
      <c r="AH211" s="91"/>
    </row>
    <row r="212" spans="1:34" x14ac:dyDescent="0.25">
      <c r="A212" s="124" t="s">
        <v>81</v>
      </c>
      <c r="B212" s="52">
        <v>34</v>
      </c>
      <c r="C212" s="46">
        <f t="shared" si="213"/>
        <v>92.5</v>
      </c>
      <c r="D212" s="52">
        <v>83</v>
      </c>
      <c r="E212" s="52">
        <v>20</v>
      </c>
      <c r="F212" s="46">
        <f t="shared" si="218"/>
        <v>83.333333333333329</v>
      </c>
      <c r="G212" s="50">
        <f t="shared" si="219"/>
        <v>86.277777777777771</v>
      </c>
      <c r="H212" s="65">
        <f t="shared" si="220"/>
        <v>12.941666666666665</v>
      </c>
      <c r="I212" s="52">
        <v>34</v>
      </c>
      <c r="J212" s="46">
        <f t="shared" si="214"/>
        <v>92.5</v>
      </c>
      <c r="K212" s="52">
        <v>20</v>
      </c>
      <c r="L212" s="46">
        <f t="shared" si="221"/>
        <v>83.333333333333329</v>
      </c>
      <c r="M212" s="52">
        <v>76</v>
      </c>
      <c r="N212" s="50">
        <f t="shared" si="222"/>
        <v>83.944444444444443</v>
      </c>
      <c r="O212" s="65">
        <f t="shared" si="223"/>
        <v>20.986111111111111</v>
      </c>
      <c r="P212" s="52">
        <v>34</v>
      </c>
      <c r="Q212" s="46">
        <f t="shared" si="215"/>
        <v>92.5</v>
      </c>
      <c r="R212" s="52">
        <v>83</v>
      </c>
      <c r="S212" s="52">
        <v>15</v>
      </c>
      <c r="T212" s="46">
        <f t="shared" si="216"/>
        <v>75</v>
      </c>
      <c r="U212" s="50">
        <f t="shared" si="217"/>
        <v>83.5</v>
      </c>
      <c r="V212" s="65">
        <f t="shared" si="224"/>
        <v>25.05</v>
      </c>
      <c r="W212" s="52">
        <v>77</v>
      </c>
      <c r="X212" s="52">
        <v>78</v>
      </c>
      <c r="Y212" s="52">
        <v>79</v>
      </c>
      <c r="Z212" s="52">
        <v>79</v>
      </c>
      <c r="AA212" s="50">
        <f t="shared" si="225"/>
        <v>78.25</v>
      </c>
      <c r="AB212" s="65">
        <f t="shared" si="226"/>
        <v>23.474999999999998</v>
      </c>
      <c r="AC212" s="195">
        <f t="shared" si="227"/>
        <v>82.452777777777769</v>
      </c>
      <c r="AD212" s="137">
        <v>82</v>
      </c>
      <c r="AE212" s="88" t="s">
        <v>34</v>
      </c>
      <c r="AF212" s="89"/>
      <c r="AG212" s="90"/>
      <c r="AH212" s="68"/>
    </row>
    <row r="213" spans="1:34" x14ac:dyDescent="0.25">
      <c r="A213" s="124" t="s">
        <v>43</v>
      </c>
      <c r="B213" s="46">
        <v>25</v>
      </c>
      <c r="C213" s="46">
        <f t="shared" si="213"/>
        <v>81.25</v>
      </c>
      <c r="D213" s="46">
        <v>82</v>
      </c>
      <c r="E213" s="46">
        <v>24</v>
      </c>
      <c r="F213" s="46">
        <f t="shared" si="218"/>
        <v>90</v>
      </c>
      <c r="G213" s="50">
        <f t="shared" si="219"/>
        <v>84.416666666666671</v>
      </c>
      <c r="H213" s="65">
        <f t="shared" si="220"/>
        <v>12.6625</v>
      </c>
      <c r="I213" s="46">
        <v>25</v>
      </c>
      <c r="J213" s="46">
        <f t="shared" si="214"/>
        <v>81.25</v>
      </c>
      <c r="K213" s="46">
        <v>24</v>
      </c>
      <c r="L213" s="46">
        <f t="shared" si="221"/>
        <v>90</v>
      </c>
      <c r="M213" s="46">
        <v>75</v>
      </c>
      <c r="N213" s="50">
        <f t="shared" si="222"/>
        <v>82.083333333333329</v>
      </c>
      <c r="O213" s="65">
        <f t="shared" si="223"/>
        <v>20.520833333333332</v>
      </c>
      <c r="P213" s="46">
        <v>25</v>
      </c>
      <c r="Q213" s="46">
        <f t="shared" si="215"/>
        <v>81.25</v>
      </c>
      <c r="R213" s="46">
        <v>82</v>
      </c>
      <c r="S213" s="46">
        <v>16</v>
      </c>
      <c r="T213" s="46">
        <f t="shared" si="216"/>
        <v>76.666666666666671</v>
      </c>
      <c r="U213" s="50">
        <f t="shared" si="217"/>
        <v>79.972222222222229</v>
      </c>
      <c r="V213" s="65">
        <f t="shared" si="224"/>
        <v>23.991666666666667</v>
      </c>
      <c r="W213" s="46">
        <v>77</v>
      </c>
      <c r="X213" s="46">
        <v>78</v>
      </c>
      <c r="Y213" s="46">
        <v>79</v>
      </c>
      <c r="Z213" s="46">
        <v>80</v>
      </c>
      <c r="AA213" s="50">
        <f t="shared" si="225"/>
        <v>78.5</v>
      </c>
      <c r="AB213" s="65">
        <f t="shared" si="226"/>
        <v>23.55</v>
      </c>
      <c r="AC213" s="195">
        <f t="shared" si="227"/>
        <v>80.724999999999994</v>
      </c>
      <c r="AD213" s="138">
        <v>81</v>
      </c>
      <c r="AE213" s="87" t="s">
        <v>34</v>
      </c>
      <c r="AF213" s="89"/>
      <c r="AG213" s="90"/>
      <c r="AH213" s="68"/>
    </row>
    <row r="214" spans="1:34" x14ac:dyDescent="0.25">
      <c r="A214" s="124" t="s">
        <v>82</v>
      </c>
      <c r="B214" s="46">
        <v>32</v>
      </c>
      <c r="C214" s="46">
        <f t="shared" si="213"/>
        <v>90</v>
      </c>
      <c r="D214" s="46">
        <v>83</v>
      </c>
      <c r="E214" s="46">
        <v>26</v>
      </c>
      <c r="F214" s="46">
        <f t="shared" si="218"/>
        <v>93.333333333333343</v>
      </c>
      <c r="G214" s="50">
        <f t="shared" si="219"/>
        <v>88.777777777777786</v>
      </c>
      <c r="H214" s="65">
        <f t="shared" si="220"/>
        <v>13.316666666666668</v>
      </c>
      <c r="I214" s="46">
        <v>32</v>
      </c>
      <c r="J214" s="46">
        <f t="shared" si="214"/>
        <v>90</v>
      </c>
      <c r="K214" s="46">
        <v>26</v>
      </c>
      <c r="L214" s="46">
        <f t="shared" si="221"/>
        <v>93.333333333333343</v>
      </c>
      <c r="M214" s="46">
        <v>80</v>
      </c>
      <c r="N214" s="50">
        <f t="shared" si="222"/>
        <v>87.777777777777786</v>
      </c>
      <c r="O214" s="65">
        <f t="shared" si="223"/>
        <v>21.944444444444446</v>
      </c>
      <c r="P214" s="46">
        <v>32</v>
      </c>
      <c r="Q214" s="46">
        <f t="shared" si="215"/>
        <v>90</v>
      </c>
      <c r="R214" s="46">
        <v>80</v>
      </c>
      <c r="S214" s="46">
        <v>17</v>
      </c>
      <c r="T214" s="46">
        <f t="shared" si="216"/>
        <v>78.333333333333329</v>
      </c>
      <c r="U214" s="50">
        <f t="shared" si="217"/>
        <v>82.777777777777771</v>
      </c>
      <c r="V214" s="65">
        <f t="shared" si="224"/>
        <v>24.833333333333332</v>
      </c>
      <c r="W214" s="46">
        <v>79</v>
      </c>
      <c r="X214" s="46">
        <v>79</v>
      </c>
      <c r="Y214" s="46">
        <v>80</v>
      </c>
      <c r="Z214" s="46">
        <v>81</v>
      </c>
      <c r="AA214" s="50">
        <f t="shared" si="225"/>
        <v>79.75</v>
      </c>
      <c r="AB214" s="65">
        <f t="shared" si="226"/>
        <v>23.925000000000001</v>
      </c>
      <c r="AC214" s="195">
        <f t="shared" si="227"/>
        <v>84.019444444444446</v>
      </c>
      <c r="AD214" s="138">
        <v>84</v>
      </c>
      <c r="AE214" s="87" t="s">
        <v>34</v>
      </c>
      <c r="AF214" s="89"/>
      <c r="AG214" s="93"/>
      <c r="AH214" s="68"/>
    </row>
    <row r="215" spans="1:34" x14ac:dyDescent="0.25">
      <c r="A215" s="124" t="s">
        <v>44</v>
      </c>
      <c r="B215" s="52">
        <v>35</v>
      </c>
      <c r="C215" s="46">
        <f t="shared" si="213"/>
        <v>93.75</v>
      </c>
      <c r="D215" s="52">
        <v>85</v>
      </c>
      <c r="E215" s="52">
        <v>22</v>
      </c>
      <c r="F215" s="46">
        <f t="shared" si="218"/>
        <v>86.666666666666657</v>
      </c>
      <c r="G215" s="50">
        <f t="shared" si="219"/>
        <v>88.472222222222214</v>
      </c>
      <c r="H215" s="65">
        <f t="shared" si="220"/>
        <v>13.270833333333332</v>
      </c>
      <c r="I215" s="52">
        <v>35</v>
      </c>
      <c r="J215" s="46">
        <f t="shared" si="214"/>
        <v>93.75</v>
      </c>
      <c r="K215" s="52">
        <v>22</v>
      </c>
      <c r="L215" s="46">
        <f t="shared" si="221"/>
        <v>86.666666666666657</v>
      </c>
      <c r="M215" s="52">
        <v>81</v>
      </c>
      <c r="N215" s="50">
        <f t="shared" si="222"/>
        <v>87.138888888888872</v>
      </c>
      <c r="O215" s="65">
        <f t="shared" si="223"/>
        <v>21.784722222222218</v>
      </c>
      <c r="P215" s="52">
        <v>24</v>
      </c>
      <c r="Q215" s="46">
        <f t="shared" si="215"/>
        <v>80</v>
      </c>
      <c r="R215" s="52">
        <v>76</v>
      </c>
      <c r="S215" s="52">
        <v>16</v>
      </c>
      <c r="T215" s="46">
        <f t="shared" si="216"/>
        <v>76.666666666666671</v>
      </c>
      <c r="U215" s="50">
        <f t="shared" si="217"/>
        <v>77.555555555555557</v>
      </c>
      <c r="V215" s="65">
        <f t="shared" si="224"/>
        <v>23.266666666666666</v>
      </c>
      <c r="W215" s="52">
        <v>77</v>
      </c>
      <c r="X215" s="52">
        <v>78</v>
      </c>
      <c r="Y215" s="52">
        <v>79</v>
      </c>
      <c r="Z215" s="52">
        <v>80</v>
      </c>
      <c r="AA215" s="50">
        <f t="shared" si="225"/>
        <v>78.5</v>
      </c>
      <c r="AB215" s="65">
        <f t="shared" si="226"/>
        <v>23.55</v>
      </c>
      <c r="AC215" s="195">
        <f t="shared" si="227"/>
        <v>81.87222222222222</v>
      </c>
      <c r="AD215" s="137">
        <v>82</v>
      </c>
      <c r="AE215" s="88" t="s">
        <v>34</v>
      </c>
      <c r="AF215" s="89"/>
      <c r="AG215" s="90"/>
      <c r="AH215" s="68"/>
    </row>
    <row r="216" spans="1:34" x14ac:dyDescent="0.25">
      <c r="A216" s="124" t="s">
        <v>45</v>
      </c>
      <c r="B216" s="56">
        <v>27</v>
      </c>
      <c r="C216" s="46">
        <f>SUM(B216/40)*(50)+(50)</f>
        <v>83.75</v>
      </c>
      <c r="D216" s="52">
        <v>82</v>
      </c>
      <c r="E216" s="52">
        <v>24</v>
      </c>
      <c r="F216" s="53">
        <f>SUM(E216/30)*(50)+(50)</f>
        <v>90</v>
      </c>
      <c r="G216" s="50">
        <f>SUM(C216,D216,F216)/3</f>
        <v>85.25</v>
      </c>
      <c r="H216" s="65">
        <f>MAX(G216)*(15%)</f>
        <v>12.7875</v>
      </c>
      <c r="I216" s="56">
        <v>27</v>
      </c>
      <c r="J216" s="46">
        <f>SUM(I216/40)*(50)+(50)</f>
        <v>83.75</v>
      </c>
      <c r="K216" s="52">
        <v>24</v>
      </c>
      <c r="L216" s="53">
        <f>SUM(K216/30)*(50)+(50)</f>
        <v>90</v>
      </c>
      <c r="M216" s="52">
        <v>78</v>
      </c>
      <c r="N216" s="50">
        <f>SUM(J216,L216,M216)/3</f>
        <v>83.916666666666671</v>
      </c>
      <c r="O216" s="65">
        <f>MAX(N216)*(25%)</f>
        <v>20.979166666666668</v>
      </c>
      <c r="P216" s="56">
        <v>25</v>
      </c>
      <c r="Q216" s="46">
        <f>SUM(P216/40)*(50)+(50)</f>
        <v>81.25</v>
      </c>
      <c r="R216" s="52">
        <v>82</v>
      </c>
      <c r="S216" s="52">
        <v>16</v>
      </c>
      <c r="T216" s="46">
        <f t="shared" ref="T216:T230" si="228">SUM(S216/30)*(50)+(50)</f>
        <v>76.666666666666671</v>
      </c>
      <c r="U216" s="50">
        <f t="shared" si="217"/>
        <v>79.972222222222229</v>
      </c>
      <c r="V216" s="65">
        <f>MAX(U216)*(30%)</f>
        <v>23.991666666666667</v>
      </c>
      <c r="W216" s="46">
        <v>77</v>
      </c>
      <c r="X216" s="46">
        <v>78</v>
      </c>
      <c r="Y216" s="46">
        <v>79</v>
      </c>
      <c r="Z216" s="46">
        <v>80</v>
      </c>
      <c r="AA216" s="50">
        <f>SUM(W216,X216,Y216,Z216)/4</f>
        <v>78.5</v>
      </c>
      <c r="AB216" s="65">
        <f>MAX(AA216)*(30%)</f>
        <v>23.55</v>
      </c>
      <c r="AC216" s="195">
        <f>SUM(H216,O216,V216,AB216)</f>
        <v>81.308333333333337</v>
      </c>
      <c r="AD216" s="137">
        <v>81</v>
      </c>
      <c r="AE216" s="88" t="s">
        <v>34</v>
      </c>
      <c r="AF216" s="89"/>
      <c r="AG216" s="90"/>
      <c r="AH216" s="68"/>
    </row>
    <row r="217" spans="1:34" x14ac:dyDescent="0.25">
      <c r="A217" s="124" t="s">
        <v>46</v>
      </c>
      <c r="B217" s="46">
        <v>30</v>
      </c>
      <c r="C217" s="46">
        <f t="shared" ref="C217:C226" si="229">SUM(B217/40)*(50)+(50)</f>
        <v>87.5</v>
      </c>
      <c r="D217" s="46">
        <v>81</v>
      </c>
      <c r="E217" s="46">
        <v>23</v>
      </c>
      <c r="F217" s="46">
        <f t="shared" ref="F217:F222" si="230">SUM(E217/30)*(50)+(50)</f>
        <v>88.333333333333343</v>
      </c>
      <c r="G217" s="50">
        <f t="shared" si="219"/>
        <v>85.611111111111128</v>
      </c>
      <c r="H217" s="65">
        <f t="shared" si="220"/>
        <v>12.841666666666669</v>
      </c>
      <c r="I217" s="46">
        <v>30</v>
      </c>
      <c r="J217" s="46">
        <f t="shared" ref="J217:J226" si="231">SUM(I217/40)*(50)+(50)</f>
        <v>87.5</v>
      </c>
      <c r="K217" s="46">
        <v>23</v>
      </c>
      <c r="L217" s="46">
        <f t="shared" ref="L217:L223" si="232">SUM(K217/30)*(50)+(50)</f>
        <v>88.333333333333343</v>
      </c>
      <c r="M217" s="46">
        <v>78</v>
      </c>
      <c r="N217" s="50">
        <f t="shared" si="222"/>
        <v>84.611111111111114</v>
      </c>
      <c r="O217" s="65">
        <f t="shared" si="223"/>
        <v>21.152777777777779</v>
      </c>
      <c r="P217" s="46">
        <v>23</v>
      </c>
      <c r="Q217" s="46">
        <f t="shared" ref="Q217:Q226" si="233">SUM(P217/40)*(50)+(50)</f>
        <v>78.75</v>
      </c>
      <c r="R217" s="46">
        <v>75</v>
      </c>
      <c r="S217" s="46">
        <v>16</v>
      </c>
      <c r="T217" s="46">
        <f t="shared" si="228"/>
        <v>76.666666666666671</v>
      </c>
      <c r="U217" s="50">
        <f t="shared" si="217"/>
        <v>76.805555555555557</v>
      </c>
      <c r="V217" s="65">
        <f t="shared" si="224"/>
        <v>23.041666666666668</v>
      </c>
      <c r="W217" s="46">
        <v>78</v>
      </c>
      <c r="X217" s="46">
        <v>79</v>
      </c>
      <c r="Y217" s="46">
        <v>80</v>
      </c>
      <c r="Z217" s="46">
        <v>81</v>
      </c>
      <c r="AA217" s="50">
        <f t="shared" si="225"/>
        <v>79.5</v>
      </c>
      <c r="AB217" s="65">
        <f t="shared" si="226"/>
        <v>23.849999999999998</v>
      </c>
      <c r="AC217" s="195">
        <f t="shared" si="227"/>
        <v>80.886111111111106</v>
      </c>
      <c r="AD217" s="138">
        <v>81</v>
      </c>
      <c r="AE217" s="87" t="s">
        <v>34</v>
      </c>
      <c r="AF217" s="89"/>
      <c r="AG217" s="90"/>
      <c r="AH217" s="68"/>
    </row>
    <row r="218" spans="1:34" x14ac:dyDescent="0.25">
      <c r="A218" s="124" t="s">
        <v>47</v>
      </c>
      <c r="B218" s="52">
        <v>33</v>
      </c>
      <c r="C218" s="46">
        <f t="shared" si="229"/>
        <v>91.25</v>
      </c>
      <c r="D218" s="52">
        <v>84</v>
      </c>
      <c r="E218" s="52">
        <v>24</v>
      </c>
      <c r="F218" s="46">
        <f t="shared" si="230"/>
        <v>90</v>
      </c>
      <c r="G218" s="50">
        <f t="shared" si="219"/>
        <v>88.416666666666671</v>
      </c>
      <c r="H218" s="65">
        <f t="shared" si="220"/>
        <v>13.262500000000001</v>
      </c>
      <c r="I218" s="52">
        <v>33</v>
      </c>
      <c r="J218" s="46">
        <f t="shared" si="231"/>
        <v>91.25</v>
      </c>
      <c r="K218" s="52">
        <v>24</v>
      </c>
      <c r="L218" s="46">
        <f t="shared" si="232"/>
        <v>90</v>
      </c>
      <c r="M218" s="52">
        <v>84</v>
      </c>
      <c r="N218" s="50">
        <f t="shared" si="222"/>
        <v>88.416666666666671</v>
      </c>
      <c r="O218" s="65">
        <f t="shared" si="223"/>
        <v>22.104166666666668</v>
      </c>
      <c r="P218" s="52">
        <v>33</v>
      </c>
      <c r="Q218" s="46">
        <f t="shared" si="233"/>
        <v>91.25</v>
      </c>
      <c r="R218" s="52">
        <v>75</v>
      </c>
      <c r="S218" s="52">
        <v>16</v>
      </c>
      <c r="T218" s="46">
        <f t="shared" si="228"/>
        <v>76.666666666666671</v>
      </c>
      <c r="U218" s="50">
        <f t="shared" si="217"/>
        <v>80.972222222222229</v>
      </c>
      <c r="V218" s="65">
        <f t="shared" si="224"/>
        <v>24.291666666666668</v>
      </c>
      <c r="W218" s="52">
        <v>77</v>
      </c>
      <c r="X218" s="52">
        <v>78</v>
      </c>
      <c r="Y218" s="52">
        <v>79</v>
      </c>
      <c r="Z218" s="52">
        <v>79</v>
      </c>
      <c r="AA218" s="50">
        <f t="shared" si="225"/>
        <v>78.25</v>
      </c>
      <c r="AB218" s="65">
        <f t="shared" si="226"/>
        <v>23.474999999999998</v>
      </c>
      <c r="AC218" s="195">
        <f t="shared" si="227"/>
        <v>83.133333333333326</v>
      </c>
      <c r="AD218" s="137">
        <v>83</v>
      </c>
      <c r="AE218" s="88" t="s">
        <v>34</v>
      </c>
      <c r="AF218" s="89"/>
      <c r="AG218" s="90"/>
      <c r="AH218" s="68"/>
    </row>
    <row r="219" spans="1:34" x14ac:dyDescent="0.25">
      <c r="A219" s="124" t="s">
        <v>48</v>
      </c>
      <c r="B219" s="46">
        <v>33</v>
      </c>
      <c r="C219" s="46">
        <f t="shared" si="229"/>
        <v>91.25</v>
      </c>
      <c r="D219" s="46">
        <v>76</v>
      </c>
      <c r="E219" s="46">
        <v>25</v>
      </c>
      <c r="F219" s="46">
        <f t="shared" si="230"/>
        <v>91.666666666666671</v>
      </c>
      <c r="G219" s="50">
        <f t="shared" si="219"/>
        <v>86.305555555555557</v>
      </c>
      <c r="H219" s="65">
        <f t="shared" si="220"/>
        <v>12.945833333333333</v>
      </c>
      <c r="I219" s="46">
        <v>33</v>
      </c>
      <c r="J219" s="46">
        <f t="shared" si="231"/>
        <v>91.25</v>
      </c>
      <c r="K219" s="46">
        <v>25</v>
      </c>
      <c r="L219" s="46">
        <f t="shared" si="232"/>
        <v>91.666666666666671</v>
      </c>
      <c r="M219" s="46">
        <v>75</v>
      </c>
      <c r="N219" s="50">
        <f t="shared" si="222"/>
        <v>85.972222222222229</v>
      </c>
      <c r="O219" s="65">
        <f t="shared" si="223"/>
        <v>21.493055555555557</v>
      </c>
      <c r="P219" s="46">
        <v>33</v>
      </c>
      <c r="Q219" s="46">
        <f t="shared" si="233"/>
        <v>91.25</v>
      </c>
      <c r="R219" s="46">
        <v>76</v>
      </c>
      <c r="S219" s="67">
        <v>17</v>
      </c>
      <c r="T219" s="46">
        <f t="shared" si="228"/>
        <v>78.333333333333329</v>
      </c>
      <c r="U219" s="50">
        <f t="shared" si="217"/>
        <v>81.8611111111111</v>
      </c>
      <c r="V219" s="65">
        <f t="shared" si="224"/>
        <v>24.55833333333333</v>
      </c>
      <c r="W219" s="46">
        <v>80</v>
      </c>
      <c r="X219" s="46">
        <v>81</v>
      </c>
      <c r="Y219" s="46">
        <v>82</v>
      </c>
      <c r="Z219" s="46">
        <v>83</v>
      </c>
      <c r="AA219" s="50">
        <f t="shared" si="225"/>
        <v>81.5</v>
      </c>
      <c r="AB219" s="65">
        <f t="shared" si="226"/>
        <v>24.45</v>
      </c>
      <c r="AC219" s="195">
        <f t="shared" si="227"/>
        <v>83.447222222222223</v>
      </c>
      <c r="AD219" s="138">
        <v>83</v>
      </c>
      <c r="AE219" s="87" t="s">
        <v>34</v>
      </c>
      <c r="AF219" s="89"/>
      <c r="AG219" s="90"/>
      <c r="AH219" s="68"/>
    </row>
    <row r="220" spans="1:34" x14ac:dyDescent="0.25">
      <c r="A220" s="124" t="s">
        <v>50</v>
      </c>
      <c r="B220" s="52">
        <v>28</v>
      </c>
      <c r="C220" s="46">
        <f t="shared" si="229"/>
        <v>85</v>
      </c>
      <c r="D220" s="52">
        <v>80</v>
      </c>
      <c r="E220" s="52">
        <v>18</v>
      </c>
      <c r="F220" s="46">
        <f t="shared" si="230"/>
        <v>80</v>
      </c>
      <c r="G220" s="50">
        <f t="shared" si="219"/>
        <v>81.666666666666671</v>
      </c>
      <c r="H220" s="65">
        <f t="shared" si="220"/>
        <v>12.25</v>
      </c>
      <c r="I220" s="52">
        <v>28</v>
      </c>
      <c r="J220" s="46">
        <f t="shared" si="231"/>
        <v>85</v>
      </c>
      <c r="K220" s="52">
        <v>18</v>
      </c>
      <c r="L220" s="46">
        <f t="shared" si="232"/>
        <v>80</v>
      </c>
      <c r="M220" s="52">
        <v>75</v>
      </c>
      <c r="N220" s="50">
        <f t="shared" si="222"/>
        <v>80</v>
      </c>
      <c r="O220" s="65">
        <f t="shared" si="223"/>
        <v>20</v>
      </c>
      <c r="P220" s="52">
        <v>28</v>
      </c>
      <c r="Q220" s="46">
        <f t="shared" si="233"/>
        <v>85</v>
      </c>
      <c r="R220" s="52">
        <v>77</v>
      </c>
      <c r="S220" s="52">
        <v>15</v>
      </c>
      <c r="T220" s="46">
        <f t="shared" si="228"/>
        <v>75</v>
      </c>
      <c r="U220" s="50">
        <f t="shared" si="217"/>
        <v>79</v>
      </c>
      <c r="V220" s="65">
        <f t="shared" si="224"/>
        <v>23.7</v>
      </c>
      <c r="W220" s="52">
        <v>76</v>
      </c>
      <c r="X220" s="52">
        <v>77</v>
      </c>
      <c r="Y220" s="52">
        <v>78</v>
      </c>
      <c r="Z220" s="52">
        <v>79</v>
      </c>
      <c r="AA220" s="50">
        <f t="shared" si="225"/>
        <v>77.5</v>
      </c>
      <c r="AB220" s="65">
        <f t="shared" si="226"/>
        <v>23.25</v>
      </c>
      <c r="AC220" s="195">
        <f t="shared" si="227"/>
        <v>79.2</v>
      </c>
      <c r="AD220" s="137">
        <v>79</v>
      </c>
      <c r="AE220" s="88" t="s">
        <v>32</v>
      </c>
      <c r="AF220" s="89"/>
      <c r="AG220" s="90"/>
      <c r="AH220" s="68"/>
    </row>
    <row r="221" spans="1:34" x14ac:dyDescent="0.25">
      <c r="A221" s="124" t="s">
        <v>49</v>
      </c>
      <c r="B221" s="46">
        <v>17</v>
      </c>
      <c r="C221" s="46">
        <f t="shared" si="229"/>
        <v>71.25</v>
      </c>
      <c r="D221" s="46">
        <v>83</v>
      </c>
      <c r="E221" s="46">
        <v>26</v>
      </c>
      <c r="F221" s="46">
        <f t="shared" si="230"/>
        <v>93.333333333333343</v>
      </c>
      <c r="G221" s="50">
        <f t="shared" si="219"/>
        <v>82.527777777777786</v>
      </c>
      <c r="H221" s="65">
        <f t="shared" si="220"/>
        <v>12.379166666666668</v>
      </c>
      <c r="I221" s="46">
        <v>17</v>
      </c>
      <c r="J221" s="46">
        <f t="shared" si="231"/>
        <v>71.25</v>
      </c>
      <c r="K221" s="46">
        <v>26</v>
      </c>
      <c r="L221" s="46">
        <f t="shared" si="232"/>
        <v>93.333333333333343</v>
      </c>
      <c r="M221" s="46">
        <v>81</v>
      </c>
      <c r="N221" s="50">
        <f t="shared" si="222"/>
        <v>81.861111111111114</v>
      </c>
      <c r="O221" s="65">
        <f t="shared" si="223"/>
        <v>20.465277777777779</v>
      </c>
      <c r="P221" s="46">
        <v>17</v>
      </c>
      <c r="Q221" s="46">
        <f t="shared" si="233"/>
        <v>71.25</v>
      </c>
      <c r="R221" s="46">
        <v>73</v>
      </c>
      <c r="S221" s="46">
        <v>15</v>
      </c>
      <c r="T221" s="46">
        <f t="shared" si="228"/>
        <v>75</v>
      </c>
      <c r="U221" s="50">
        <f t="shared" si="217"/>
        <v>73.083333333333329</v>
      </c>
      <c r="V221" s="65">
        <f t="shared" si="224"/>
        <v>21.924999999999997</v>
      </c>
      <c r="W221" s="46">
        <v>75</v>
      </c>
      <c r="X221" s="46">
        <v>75</v>
      </c>
      <c r="Y221" s="46">
        <v>76</v>
      </c>
      <c r="Z221" s="46">
        <v>76</v>
      </c>
      <c r="AA221" s="50">
        <f t="shared" si="225"/>
        <v>75.5</v>
      </c>
      <c r="AB221" s="65">
        <f t="shared" si="226"/>
        <v>22.65</v>
      </c>
      <c r="AC221" s="195">
        <f t="shared" si="227"/>
        <v>77.419444444444451</v>
      </c>
      <c r="AD221" s="138">
        <v>77</v>
      </c>
      <c r="AE221" s="87" t="s">
        <v>32</v>
      </c>
      <c r="AF221" s="89"/>
      <c r="AG221" s="90"/>
      <c r="AH221" s="68"/>
    </row>
    <row r="222" spans="1:34" x14ac:dyDescent="0.25">
      <c r="A222" s="124" t="s">
        <v>51</v>
      </c>
      <c r="B222" s="52">
        <v>25</v>
      </c>
      <c r="C222" s="46">
        <f t="shared" si="229"/>
        <v>81.25</v>
      </c>
      <c r="D222" s="52">
        <v>83</v>
      </c>
      <c r="E222" s="52">
        <v>22</v>
      </c>
      <c r="F222" s="46">
        <f t="shared" si="230"/>
        <v>86.666666666666657</v>
      </c>
      <c r="G222" s="50">
        <f t="shared" si="219"/>
        <v>83.638888888888886</v>
      </c>
      <c r="H222" s="65">
        <f t="shared" si="220"/>
        <v>12.545833333333333</v>
      </c>
      <c r="I222" s="52">
        <v>25</v>
      </c>
      <c r="J222" s="46">
        <f t="shared" si="231"/>
        <v>81.25</v>
      </c>
      <c r="K222" s="52">
        <v>22</v>
      </c>
      <c r="L222" s="46">
        <f t="shared" si="232"/>
        <v>86.666666666666657</v>
      </c>
      <c r="M222" s="52">
        <v>76</v>
      </c>
      <c r="N222" s="50">
        <f t="shared" si="222"/>
        <v>81.305555555555557</v>
      </c>
      <c r="O222" s="65">
        <f t="shared" si="223"/>
        <v>20.326388888888889</v>
      </c>
      <c r="P222" s="52">
        <v>25</v>
      </c>
      <c r="Q222" s="46">
        <f t="shared" si="233"/>
        <v>81.25</v>
      </c>
      <c r="R222" s="52">
        <v>83</v>
      </c>
      <c r="S222" s="52">
        <v>17</v>
      </c>
      <c r="T222" s="46">
        <f t="shared" si="228"/>
        <v>78.333333333333329</v>
      </c>
      <c r="U222" s="50">
        <f t="shared" si="217"/>
        <v>80.8611111111111</v>
      </c>
      <c r="V222" s="65">
        <f t="shared" si="224"/>
        <v>24.258333333333329</v>
      </c>
      <c r="W222" s="52">
        <v>77</v>
      </c>
      <c r="X222" s="52">
        <v>79</v>
      </c>
      <c r="Y222" s="52">
        <v>80</v>
      </c>
      <c r="Z222" s="52">
        <v>80</v>
      </c>
      <c r="AA222" s="50">
        <f t="shared" si="225"/>
        <v>79</v>
      </c>
      <c r="AB222" s="65">
        <f t="shared" si="226"/>
        <v>23.7</v>
      </c>
      <c r="AC222" s="195">
        <f t="shared" si="227"/>
        <v>80.830555555555549</v>
      </c>
      <c r="AD222" s="137">
        <v>81</v>
      </c>
      <c r="AE222" s="88" t="s">
        <v>34</v>
      </c>
      <c r="AF222" s="89"/>
      <c r="AG222" s="90"/>
      <c r="AH222" s="68"/>
    </row>
    <row r="223" spans="1:34" x14ac:dyDescent="0.25">
      <c r="A223" s="124" t="s">
        <v>52</v>
      </c>
      <c r="B223" s="46">
        <v>31</v>
      </c>
      <c r="C223" s="46">
        <f t="shared" si="229"/>
        <v>88.75</v>
      </c>
      <c r="D223" s="46">
        <v>75</v>
      </c>
      <c r="E223" s="52">
        <v>21</v>
      </c>
      <c r="F223" s="46">
        <f t="shared" ref="F223:F230" si="234">SUM(E223/30)*(50)+(50)</f>
        <v>85</v>
      </c>
      <c r="G223" s="50">
        <f t="shared" si="219"/>
        <v>82.916666666666671</v>
      </c>
      <c r="H223" s="65">
        <f t="shared" si="220"/>
        <v>12.4375</v>
      </c>
      <c r="I223" s="46">
        <v>31</v>
      </c>
      <c r="J223" s="46">
        <f t="shared" si="231"/>
        <v>88.75</v>
      </c>
      <c r="K223" s="52">
        <v>21</v>
      </c>
      <c r="L223" s="46">
        <f t="shared" si="232"/>
        <v>85</v>
      </c>
      <c r="M223" s="46">
        <v>78</v>
      </c>
      <c r="N223" s="50">
        <f t="shared" si="222"/>
        <v>83.916666666666671</v>
      </c>
      <c r="O223" s="65">
        <f t="shared" si="223"/>
        <v>20.979166666666668</v>
      </c>
      <c r="P223" s="46">
        <v>31</v>
      </c>
      <c r="Q223" s="46">
        <f t="shared" si="233"/>
        <v>88.75</v>
      </c>
      <c r="R223" s="46">
        <v>80</v>
      </c>
      <c r="S223" s="46">
        <v>18</v>
      </c>
      <c r="T223" s="46">
        <f t="shared" si="228"/>
        <v>80</v>
      </c>
      <c r="U223" s="50">
        <f t="shared" si="217"/>
        <v>82.916666666666671</v>
      </c>
      <c r="V223" s="65">
        <f t="shared" si="224"/>
        <v>24.875</v>
      </c>
      <c r="W223" s="46">
        <v>81</v>
      </c>
      <c r="X223" s="46">
        <v>81</v>
      </c>
      <c r="Y223" s="46">
        <v>82</v>
      </c>
      <c r="Z223" s="46">
        <v>82</v>
      </c>
      <c r="AA223" s="50">
        <f t="shared" si="225"/>
        <v>81.5</v>
      </c>
      <c r="AB223" s="65">
        <f t="shared" si="226"/>
        <v>24.45</v>
      </c>
      <c r="AC223" s="195">
        <f t="shared" si="227"/>
        <v>82.741666666666674</v>
      </c>
      <c r="AD223" s="138">
        <v>83</v>
      </c>
      <c r="AE223" s="87" t="s">
        <v>34</v>
      </c>
      <c r="AF223" s="89"/>
      <c r="AG223" s="90"/>
      <c r="AH223" s="68"/>
    </row>
    <row r="224" spans="1:34" x14ac:dyDescent="0.25">
      <c r="A224" s="124" t="s">
        <v>53</v>
      </c>
      <c r="B224" s="57">
        <v>24</v>
      </c>
      <c r="C224" s="46">
        <f t="shared" si="229"/>
        <v>80</v>
      </c>
      <c r="D224" s="46">
        <v>82</v>
      </c>
      <c r="E224" s="46">
        <v>26</v>
      </c>
      <c r="F224" s="46">
        <f t="shared" si="234"/>
        <v>93.333333333333343</v>
      </c>
      <c r="G224" s="50">
        <f t="shared" ref="G224:G230" si="235">SUM(C224,D224,F224)/3</f>
        <v>85.111111111111114</v>
      </c>
      <c r="H224" s="65">
        <f t="shared" ref="H224:H230" si="236">MAX(G224)*(15%)</f>
        <v>12.766666666666667</v>
      </c>
      <c r="I224" s="57">
        <v>24</v>
      </c>
      <c r="J224" s="46">
        <f t="shared" si="231"/>
        <v>80</v>
      </c>
      <c r="K224" s="46">
        <v>26</v>
      </c>
      <c r="L224" s="46">
        <f t="shared" ref="L224:L230" si="237">SUM(K224/30)*(50)+(50)</f>
        <v>93.333333333333343</v>
      </c>
      <c r="M224" s="46">
        <v>81</v>
      </c>
      <c r="N224" s="50">
        <f t="shared" ref="N224:N230" si="238">SUM(J224,L224,M224)/3</f>
        <v>84.777777777777786</v>
      </c>
      <c r="O224" s="65">
        <f t="shared" ref="O224:O230" si="239">MAX(N224)*(25%)</f>
        <v>21.194444444444446</v>
      </c>
      <c r="P224" s="57">
        <v>24</v>
      </c>
      <c r="Q224" s="46">
        <f t="shared" si="233"/>
        <v>80</v>
      </c>
      <c r="R224" s="46">
        <v>82</v>
      </c>
      <c r="S224" s="46">
        <v>17</v>
      </c>
      <c r="T224" s="46">
        <f t="shared" si="228"/>
        <v>78.333333333333329</v>
      </c>
      <c r="U224" s="50">
        <f t="shared" si="217"/>
        <v>80.1111111111111</v>
      </c>
      <c r="V224" s="65">
        <f t="shared" ref="V224:V230" si="240">MAX(U224)*(30%)</f>
        <v>24.033333333333328</v>
      </c>
      <c r="W224" s="46">
        <v>81</v>
      </c>
      <c r="X224" s="46">
        <v>82</v>
      </c>
      <c r="Y224" s="46">
        <v>82</v>
      </c>
      <c r="Z224" s="46">
        <v>83</v>
      </c>
      <c r="AA224" s="50">
        <f t="shared" ref="AA224:AA230" si="241">SUM(W224,X224,Y224,Z224)/4</f>
        <v>82</v>
      </c>
      <c r="AB224" s="65">
        <f t="shared" ref="AB224:AB230" si="242">MAX(AA224)*(30%)</f>
        <v>24.599999999999998</v>
      </c>
      <c r="AC224" s="195">
        <f t="shared" ref="AC224:AC230" si="243">SUM(H224,O224,V224,AB224)</f>
        <v>82.594444444444434</v>
      </c>
      <c r="AD224" s="138">
        <v>83</v>
      </c>
      <c r="AE224" s="87" t="s">
        <v>34</v>
      </c>
      <c r="AF224" s="89"/>
      <c r="AG224" s="90"/>
      <c r="AH224" s="68"/>
    </row>
    <row r="225" spans="1:34" x14ac:dyDescent="0.25">
      <c r="A225" s="124" t="s">
        <v>54</v>
      </c>
      <c r="B225" s="56">
        <v>15</v>
      </c>
      <c r="C225" s="46">
        <f t="shared" si="229"/>
        <v>68.75</v>
      </c>
      <c r="D225" s="52">
        <v>82</v>
      </c>
      <c r="E225" s="52">
        <v>23</v>
      </c>
      <c r="F225" s="46">
        <f t="shared" si="234"/>
        <v>88.333333333333343</v>
      </c>
      <c r="G225" s="50">
        <f t="shared" si="235"/>
        <v>79.694444444444443</v>
      </c>
      <c r="H225" s="65">
        <f t="shared" si="236"/>
        <v>11.954166666666666</v>
      </c>
      <c r="I225" s="56">
        <v>15</v>
      </c>
      <c r="J225" s="46">
        <f t="shared" si="231"/>
        <v>68.75</v>
      </c>
      <c r="K225" s="52">
        <v>23</v>
      </c>
      <c r="L225" s="46">
        <f t="shared" si="237"/>
        <v>88.333333333333343</v>
      </c>
      <c r="M225" s="52">
        <v>82</v>
      </c>
      <c r="N225" s="50">
        <f t="shared" si="238"/>
        <v>79.694444444444443</v>
      </c>
      <c r="O225" s="65">
        <f t="shared" si="239"/>
        <v>19.923611111111111</v>
      </c>
      <c r="P225" s="56">
        <v>15</v>
      </c>
      <c r="Q225" s="46">
        <f t="shared" si="233"/>
        <v>68.75</v>
      </c>
      <c r="R225" s="52">
        <v>80</v>
      </c>
      <c r="S225" s="52">
        <v>16</v>
      </c>
      <c r="T225" s="46">
        <f t="shared" si="228"/>
        <v>76.666666666666671</v>
      </c>
      <c r="U225" s="50">
        <f t="shared" si="217"/>
        <v>75.1388888888889</v>
      </c>
      <c r="V225" s="65">
        <f t="shared" si="240"/>
        <v>22.541666666666668</v>
      </c>
      <c r="W225" s="52">
        <v>77</v>
      </c>
      <c r="X225" s="52">
        <v>78</v>
      </c>
      <c r="Y225" s="52">
        <v>79</v>
      </c>
      <c r="Z225" s="52">
        <v>80</v>
      </c>
      <c r="AA225" s="50">
        <f t="shared" si="241"/>
        <v>78.5</v>
      </c>
      <c r="AB225" s="65">
        <f t="shared" si="242"/>
        <v>23.55</v>
      </c>
      <c r="AC225" s="195">
        <f t="shared" si="243"/>
        <v>77.969444444444449</v>
      </c>
      <c r="AD225" s="137">
        <v>78</v>
      </c>
      <c r="AE225" s="88" t="s">
        <v>32</v>
      </c>
      <c r="AF225" s="89"/>
      <c r="AG225" s="90"/>
      <c r="AH225" s="68"/>
    </row>
    <row r="226" spans="1:34" x14ac:dyDescent="0.25">
      <c r="A226" s="124" t="s">
        <v>57</v>
      </c>
      <c r="B226" s="57">
        <v>29</v>
      </c>
      <c r="C226" s="46">
        <f t="shared" si="229"/>
        <v>86.25</v>
      </c>
      <c r="D226" s="46">
        <v>78</v>
      </c>
      <c r="E226" s="46">
        <v>26</v>
      </c>
      <c r="F226" s="46">
        <f t="shared" si="234"/>
        <v>93.333333333333343</v>
      </c>
      <c r="G226" s="50">
        <f t="shared" si="235"/>
        <v>85.861111111111128</v>
      </c>
      <c r="H226" s="65">
        <f t="shared" si="236"/>
        <v>12.879166666666668</v>
      </c>
      <c r="I226" s="57">
        <v>29</v>
      </c>
      <c r="J226" s="46">
        <f t="shared" si="231"/>
        <v>86.25</v>
      </c>
      <c r="K226" s="46">
        <v>26</v>
      </c>
      <c r="L226" s="46">
        <f t="shared" si="237"/>
        <v>93.333333333333343</v>
      </c>
      <c r="M226" s="46">
        <v>80</v>
      </c>
      <c r="N226" s="50">
        <f t="shared" si="238"/>
        <v>86.527777777777786</v>
      </c>
      <c r="O226" s="65">
        <f t="shared" si="239"/>
        <v>21.631944444444446</v>
      </c>
      <c r="P226" s="57">
        <v>29</v>
      </c>
      <c r="Q226" s="46">
        <f t="shared" si="233"/>
        <v>86.25</v>
      </c>
      <c r="R226" s="46">
        <v>76</v>
      </c>
      <c r="S226" s="52">
        <v>16</v>
      </c>
      <c r="T226" s="46">
        <f t="shared" si="228"/>
        <v>76.666666666666671</v>
      </c>
      <c r="U226" s="50">
        <f t="shared" si="217"/>
        <v>79.6388888888889</v>
      </c>
      <c r="V226" s="65">
        <f t="shared" si="240"/>
        <v>23.891666666666669</v>
      </c>
      <c r="W226" s="52">
        <v>78</v>
      </c>
      <c r="X226" s="52">
        <v>79</v>
      </c>
      <c r="Y226" s="52">
        <v>80</v>
      </c>
      <c r="Z226" s="52">
        <v>81</v>
      </c>
      <c r="AA226" s="50">
        <f t="shared" si="241"/>
        <v>79.5</v>
      </c>
      <c r="AB226" s="65">
        <f t="shared" si="242"/>
        <v>23.849999999999998</v>
      </c>
      <c r="AC226" s="195">
        <f t="shared" si="243"/>
        <v>82.25277777777778</v>
      </c>
      <c r="AD226" s="138">
        <v>82</v>
      </c>
      <c r="AE226" s="87" t="s">
        <v>34</v>
      </c>
      <c r="AF226" s="89"/>
      <c r="AG226" s="90"/>
      <c r="AH226" s="68"/>
    </row>
    <row r="227" spans="1:34" x14ac:dyDescent="0.25">
      <c r="A227" s="124" t="s">
        <v>55</v>
      </c>
      <c r="B227" s="46">
        <v>15</v>
      </c>
      <c r="C227" s="46">
        <f>SUM(B227/40)*(50)+(50)</f>
        <v>68.75</v>
      </c>
      <c r="D227" s="46">
        <v>76</v>
      </c>
      <c r="E227" s="46">
        <v>24</v>
      </c>
      <c r="F227" s="46">
        <f t="shared" si="234"/>
        <v>90</v>
      </c>
      <c r="G227" s="50">
        <f t="shared" si="235"/>
        <v>78.25</v>
      </c>
      <c r="H227" s="65">
        <f t="shared" si="236"/>
        <v>11.737499999999999</v>
      </c>
      <c r="I227" s="46">
        <v>15</v>
      </c>
      <c r="J227" s="46">
        <f>SUM(I227/40)*(50)+(50)</f>
        <v>68.75</v>
      </c>
      <c r="K227" s="46">
        <v>24</v>
      </c>
      <c r="L227" s="46">
        <f t="shared" si="237"/>
        <v>90</v>
      </c>
      <c r="M227" s="46">
        <v>77</v>
      </c>
      <c r="N227" s="50">
        <f t="shared" si="238"/>
        <v>78.583333333333329</v>
      </c>
      <c r="O227" s="65">
        <f t="shared" si="239"/>
        <v>19.645833333333332</v>
      </c>
      <c r="P227" s="46">
        <v>15</v>
      </c>
      <c r="Q227" s="46">
        <f>SUM(P227/40)*(50)+(50)</f>
        <v>68.75</v>
      </c>
      <c r="R227" s="46">
        <v>76</v>
      </c>
      <c r="S227" s="67">
        <v>17</v>
      </c>
      <c r="T227" s="46">
        <f t="shared" si="228"/>
        <v>78.333333333333329</v>
      </c>
      <c r="U227" s="50">
        <f t="shared" si="217"/>
        <v>74.3611111111111</v>
      </c>
      <c r="V227" s="65">
        <f t="shared" si="240"/>
        <v>22.30833333333333</v>
      </c>
      <c r="W227" s="46">
        <v>78</v>
      </c>
      <c r="X227" s="46">
        <v>79</v>
      </c>
      <c r="Y227" s="46">
        <v>80</v>
      </c>
      <c r="Z227" s="46">
        <v>81</v>
      </c>
      <c r="AA227" s="50">
        <f t="shared" si="241"/>
        <v>79.5</v>
      </c>
      <c r="AB227" s="65">
        <f t="shared" si="242"/>
        <v>23.849999999999998</v>
      </c>
      <c r="AC227" s="195">
        <f t="shared" si="243"/>
        <v>77.541666666666657</v>
      </c>
      <c r="AD227" s="138">
        <v>78</v>
      </c>
      <c r="AE227" s="87" t="s">
        <v>32</v>
      </c>
      <c r="AF227" s="89"/>
      <c r="AG227" s="90"/>
      <c r="AH227" s="68"/>
    </row>
    <row r="228" spans="1:34" x14ac:dyDescent="0.25">
      <c r="A228" s="124" t="s">
        <v>56</v>
      </c>
      <c r="B228" s="52">
        <v>15</v>
      </c>
      <c r="C228" s="46">
        <f>SUM(B228/40)*(50)+(50)</f>
        <v>68.75</v>
      </c>
      <c r="D228" s="52">
        <v>80</v>
      </c>
      <c r="E228" s="52">
        <v>28</v>
      </c>
      <c r="F228" s="46">
        <f t="shared" si="234"/>
        <v>96.666666666666657</v>
      </c>
      <c r="G228" s="50">
        <f t="shared" si="235"/>
        <v>81.805555555555557</v>
      </c>
      <c r="H228" s="65">
        <f t="shared" si="236"/>
        <v>12.270833333333334</v>
      </c>
      <c r="I228" s="52">
        <v>15</v>
      </c>
      <c r="J228" s="46">
        <f>SUM(I228/40)*(50)+(50)</f>
        <v>68.75</v>
      </c>
      <c r="K228" s="52">
        <v>28</v>
      </c>
      <c r="L228" s="46">
        <f t="shared" si="237"/>
        <v>96.666666666666657</v>
      </c>
      <c r="M228" s="52">
        <v>76</v>
      </c>
      <c r="N228" s="50">
        <f t="shared" si="238"/>
        <v>80.472222222222214</v>
      </c>
      <c r="O228" s="65">
        <f t="shared" si="239"/>
        <v>20.118055555555554</v>
      </c>
      <c r="P228" s="52">
        <v>15</v>
      </c>
      <c r="Q228" s="46">
        <f>SUM(P228/40)*(50)+(50)</f>
        <v>68.75</v>
      </c>
      <c r="R228" s="52">
        <v>77</v>
      </c>
      <c r="S228" s="52">
        <v>15</v>
      </c>
      <c r="T228" s="46">
        <f t="shared" si="228"/>
        <v>75</v>
      </c>
      <c r="U228" s="50">
        <f t="shared" si="217"/>
        <v>73.583333333333329</v>
      </c>
      <c r="V228" s="65">
        <f t="shared" si="240"/>
        <v>22.074999999999999</v>
      </c>
      <c r="W228" s="52">
        <v>75</v>
      </c>
      <c r="X228" s="52">
        <v>76</v>
      </c>
      <c r="Y228" s="52">
        <v>76</v>
      </c>
      <c r="Z228" s="52">
        <v>77</v>
      </c>
      <c r="AA228" s="50">
        <f t="shared" si="241"/>
        <v>76</v>
      </c>
      <c r="AB228" s="65">
        <f t="shared" si="242"/>
        <v>22.8</v>
      </c>
      <c r="AC228" s="195">
        <f t="shared" si="243"/>
        <v>77.263888888888886</v>
      </c>
      <c r="AD228" s="137">
        <v>77</v>
      </c>
      <c r="AE228" s="88" t="s">
        <v>32</v>
      </c>
      <c r="AF228" s="89"/>
      <c r="AG228" s="90"/>
      <c r="AH228" s="68"/>
    </row>
    <row r="229" spans="1:34" x14ac:dyDescent="0.25">
      <c r="A229" s="124" t="s">
        <v>99</v>
      </c>
      <c r="B229" s="57">
        <v>21</v>
      </c>
      <c r="C229" s="46">
        <f>SUM(B229/40)*(50)+(50)</f>
        <v>76.25</v>
      </c>
      <c r="D229" s="46">
        <v>82</v>
      </c>
      <c r="E229" s="46">
        <v>20</v>
      </c>
      <c r="F229" s="47">
        <f t="shared" si="234"/>
        <v>83.333333333333329</v>
      </c>
      <c r="G229" s="48">
        <f t="shared" si="235"/>
        <v>80.527777777777771</v>
      </c>
      <c r="H229" s="49">
        <f t="shared" si="236"/>
        <v>12.079166666666666</v>
      </c>
      <c r="I229" s="46">
        <v>21</v>
      </c>
      <c r="J229" s="46">
        <f>SUM(I229/40)*(50)+(50)</f>
        <v>76.25</v>
      </c>
      <c r="K229" s="46">
        <v>20</v>
      </c>
      <c r="L229" s="46">
        <f t="shared" si="237"/>
        <v>83.333333333333329</v>
      </c>
      <c r="M229" s="46">
        <v>81</v>
      </c>
      <c r="N229" s="50">
        <f t="shared" si="238"/>
        <v>80.194444444444443</v>
      </c>
      <c r="O229" s="49">
        <f t="shared" si="239"/>
        <v>20.048611111111111</v>
      </c>
      <c r="P229" s="46">
        <v>21</v>
      </c>
      <c r="Q229" s="46">
        <f>SUM(P229/40)*(50)+(50)</f>
        <v>76.25</v>
      </c>
      <c r="R229" s="46">
        <v>80</v>
      </c>
      <c r="S229" s="46">
        <v>18</v>
      </c>
      <c r="T229" s="46">
        <f t="shared" si="228"/>
        <v>80</v>
      </c>
      <c r="U229" s="48">
        <f t="shared" si="217"/>
        <v>78.75</v>
      </c>
      <c r="V229" s="49">
        <f t="shared" si="240"/>
        <v>23.625</v>
      </c>
      <c r="W229" s="52">
        <v>79</v>
      </c>
      <c r="X229" s="52">
        <v>80</v>
      </c>
      <c r="Y229" s="52">
        <v>80</v>
      </c>
      <c r="Z229" s="52">
        <v>81</v>
      </c>
      <c r="AA229" s="50">
        <f t="shared" si="241"/>
        <v>80</v>
      </c>
      <c r="AB229" s="65">
        <f t="shared" si="242"/>
        <v>24</v>
      </c>
      <c r="AC229" s="195">
        <f t="shared" si="243"/>
        <v>79.75277777777778</v>
      </c>
      <c r="AD229" s="138">
        <v>78</v>
      </c>
      <c r="AE229" s="87" t="s">
        <v>32</v>
      </c>
      <c r="AF229" s="89"/>
      <c r="AG229" s="90"/>
      <c r="AH229" s="68"/>
    </row>
    <row r="230" spans="1:34" x14ac:dyDescent="0.25">
      <c r="A230" s="124" t="s">
        <v>100</v>
      </c>
      <c r="B230" s="57">
        <v>15</v>
      </c>
      <c r="C230" s="46">
        <f>SUM(B230/40)*(50)+(50)</f>
        <v>68.75</v>
      </c>
      <c r="D230" s="46">
        <v>75</v>
      </c>
      <c r="E230" s="46">
        <v>8</v>
      </c>
      <c r="F230" s="47">
        <f t="shared" si="234"/>
        <v>63.333333333333336</v>
      </c>
      <c r="G230" s="48">
        <f t="shared" si="235"/>
        <v>69.027777777777786</v>
      </c>
      <c r="H230" s="49">
        <f t="shared" si="236"/>
        <v>10.354166666666668</v>
      </c>
      <c r="I230" s="46">
        <v>15</v>
      </c>
      <c r="J230" s="46">
        <f>SUM(I230/40)*(50)+(50)</f>
        <v>68.75</v>
      </c>
      <c r="K230" s="46">
        <v>8</v>
      </c>
      <c r="L230" s="46">
        <f t="shared" si="237"/>
        <v>63.333333333333336</v>
      </c>
      <c r="M230" s="46">
        <v>75</v>
      </c>
      <c r="N230" s="48">
        <f t="shared" si="238"/>
        <v>69.027777777777786</v>
      </c>
      <c r="O230" s="49">
        <f t="shared" si="239"/>
        <v>17.256944444444446</v>
      </c>
      <c r="P230" s="46">
        <v>15</v>
      </c>
      <c r="Q230" s="46">
        <f>SUM(P230/40)*(50)+(50)</f>
        <v>68.75</v>
      </c>
      <c r="R230" s="46">
        <v>75</v>
      </c>
      <c r="S230" s="46">
        <v>16</v>
      </c>
      <c r="T230" s="171">
        <f t="shared" si="228"/>
        <v>76.666666666666671</v>
      </c>
      <c r="U230" s="48">
        <f t="shared" si="217"/>
        <v>73.472222222222229</v>
      </c>
      <c r="V230" s="49">
        <f t="shared" si="240"/>
        <v>22.041666666666668</v>
      </c>
      <c r="W230" s="46">
        <v>75</v>
      </c>
      <c r="X230" s="46">
        <v>76</v>
      </c>
      <c r="Y230" s="46">
        <v>77</v>
      </c>
      <c r="Z230" s="46">
        <v>79</v>
      </c>
      <c r="AA230" s="50">
        <f t="shared" si="241"/>
        <v>76.75</v>
      </c>
      <c r="AB230" s="65">
        <f t="shared" si="242"/>
        <v>23.024999999999999</v>
      </c>
      <c r="AC230" s="195">
        <f t="shared" si="243"/>
        <v>72.677777777777777</v>
      </c>
      <c r="AD230" s="137">
        <v>73</v>
      </c>
      <c r="AE230" s="88" t="s">
        <v>33</v>
      </c>
      <c r="AF230" s="94"/>
      <c r="AG230" s="90"/>
      <c r="AH230" s="68"/>
    </row>
    <row r="231" spans="1:34" x14ac:dyDescent="0.25">
      <c r="A231" s="53"/>
      <c r="B231" s="53"/>
      <c r="C231" s="53"/>
      <c r="D231" s="53"/>
      <c r="E231" s="53"/>
      <c r="F231" s="53"/>
      <c r="G231" s="53"/>
      <c r="H231" s="53"/>
      <c r="I231" s="63"/>
      <c r="J231" s="63"/>
      <c r="K231" s="53"/>
      <c r="L231" s="63"/>
      <c r="M231" s="63"/>
      <c r="N231" s="63"/>
      <c r="O231" s="63"/>
      <c r="P231" s="63"/>
      <c r="Q231" s="63"/>
      <c r="R231" s="63"/>
      <c r="S231" s="63"/>
      <c r="U231" s="63"/>
      <c r="V231" s="63"/>
      <c r="W231" s="63"/>
      <c r="X231" s="63"/>
      <c r="Y231" s="63"/>
      <c r="Z231" s="63"/>
      <c r="AA231" s="63"/>
      <c r="AB231" s="63"/>
      <c r="AC231" s="196"/>
      <c r="AD231" s="63"/>
      <c r="AE231" s="96"/>
      <c r="AF231" s="68"/>
      <c r="AG231" s="68"/>
      <c r="AH231" s="91"/>
    </row>
    <row r="232" spans="1:34" x14ac:dyDescent="0.25">
      <c r="Q232" s="170"/>
      <c r="T232" s="32"/>
      <c r="AC232" s="197"/>
      <c r="AE232" s="69"/>
      <c r="AF232" s="69"/>
      <c r="AG232" s="69"/>
      <c r="AH232" s="69"/>
    </row>
    <row r="233" spans="1:34" x14ac:dyDescent="0.25">
      <c r="AC233" s="197"/>
      <c r="AE233" s="69"/>
      <c r="AF233" s="69"/>
      <c r="AG233" s="69"/>
      <c r="AH233" s="69"/>
    </row>
    <row r="234" spans="1:34" x14ac:dyDescent="0.25">
      <c r="A234" s="207"/>
      <c r="B234" s="207"/>
      <c r="C234" s="207"/>
      <c r="D234" s="207"/>
      <c r="E234" s="207"/>
      <c r="F234" s="28"/>
      <c r="G234" s="28"/>
      <c r="H234" s="28"/>
      <c r="I234" s="28"/>
      <c r="K234" s="28"/>
      <c r="L234" s="132" t="s">
        <v>92</v>
      </c>
      <c r="M234" s="143"/>
      <c r="N234" s="143"/>
      <c r="O234" s="143"/>
      <c r="P234" s="143"/>
      <c r="Q234" s="132"/>
      <c r="R234" s="144"/>
      <c r="S234" s="143"/>
      <c r="T234" s="143"/>
      <c r="U234" s="131"/>
      <c r="V234" s="143"/>
      <c r="W234" s="28"/>
      <c r="X234" s="28"/>
      <c r="Y234" s="28"/>
      <c r="Z234" s="28"/>
      <c r="AA234" s="28"/>
      <c r="AB234" s="28"/>
      <c r="AC234" s="198"/>
      <c r="AD234" s="28"/>
      <c r="AE234" s="208"/>
      <c r="AF234" s="208"/>
      <c r="AG234" s="208"/>
      <c r="AH234" s="208"/>
    </row>
    <row r="235" spans="1:34" x14ac:dyDescent="0.25">
      <c r="A235" s="31"/>
      <c r="B235" s="29"/>
      <c r="C235" s="29"/>
      <c r="D235" s="28"/>
      <c r="E235" s="28"/>
      <c r="F235" s="28"/>
      <c r="G235" s="28"/>
      <c r="H235" s="28"/>
      <c r="I235" s="28"/>
      <c r="J235" s="28"/>
      <c r="K235" s="28"/>
      <c r="L235" s="36"/>
      <c r="M235" s="36"/>
      <c r="N235" s="36"/>
      <c r="O235" s="36"/>
      <c r="P235" s="36"/>
      <c r="Q235" s="36"/>
      <c r="R235" s="36"/>
      <c r="S235" s="36"/>
      <c r="U235" s="36"/>
      <c r="V235" s="36"/>
      <c r="W235" s="28"/>
      <c r="X235" s="28"/>
      <c r="Y235" s="28"/>
      <c r="Z235" s="28"/>
      <c r="AA235" s="28"/>
      <c r="AB235" s="28"/>
      <c r="AC235" s="198"/>
      <c r="AD235" s="28"/>
      <c r="AE235" s="68"/>
      <c r="AF235" s="68"/>
      <c r="AG235" s="91"/>
      <c r="AH235" s="68"/>
    </row>
    <row r="236" spans="1:34" ht="66.75" x14ac:dyDescent="0.25">
      <c r="A236" s="26" t="s">
        <v>36</v>
      </c>
      <c r="B236" s="23"/>
      <c r="C236" s="11"/>
      <c r="D236" s="6"/>
      <c r="E236" s="28"/>
      <c r="F236" s="10" t="s">
        <v>5</v>
      </c>
      <c r="G236" s="33"/>
      <c r="H236" s="30"/>
      <c r="I236" s="102"/>
      <c r="J236" s="103"/>
      <c r="K236" s="28"/>
      <c r="L236" s="5"/>
      <c r="M236" s="5"/>
      <c r="N236" s="10" t="s">
        <v>6</v>
      </c>
      <c r="O236" s="5"/>
      <c r="P236" s="33"/>
      <c r="Q236" s="7"/>
      <c r="R236" s="30"/>
      <c r="S236" s="33"/>
      <c r="T236" s="6"/>
      <c r="U236" s="34" t="s">
        <v>8</v>
      </c>
      <c r="V236" s="5"/>
      <c r="W236" s="33"/>
      <c r="X236" s="30"/>
      <c r="Y236" s="5"/>
      <c r="Z236" s="5"/>
      <c r="AA236" s="35"/>
      <c r="AB236" s="9" t="s">
        <v>13</v>
      </c>
      <c r="AC236" s="199"/>
      <c r="AD236" s="7"/>
      <c r="AE236" s="97"/>
      <c r="AF236" s="98"/>
      <c r="AG236" s="90"/>
      <c r="AH236" s="91"/>
    </row>
    <row r="237" spans="1:34" ht="58.5" x14ac:dyDescent="0.25">
      <c r="A237" s="15" t="s">
        <v>17</v>
      </c>
      <c r="B237" s="6" t="s">
        <v>0</v>
      </c>
      <c r="C237" s="6" t="s">
        <v>3</v>
      </c>
      <c r="D237" s="6" t="s">
        <v>1</v>
      </c>
      <c r="E237" s="6" t="s">
        <v>2</v>
      </c>
      <c r="F237" s="8" t="s">
        <v>3</v>
      </c>
      <c r="G237" s="14" t="s">
        <v>4</v>
      </c>
      <c r="H237" s="164">
        <v>0.15</v>
      </c>
      <c r="I237" s="6" t="s">
        <v>0</v>
      </c>
      <c r="J237" s="6" t="s">
        <v>3</v>
      </c>
      <c r="K237" s="6" t="s">
        <v>2</v>
      </c>
      <c r="L237" s="6" t="s">
        <v>3</v>
      </c>
      <c r="M237" s="6" t="s">
        <v>1</v>
      </c>
      <c r="N237" s="14" t="s">
        <v>4</v>
      </c>
      <c r="O237" s="165">
        <v>0.25</v>
      </c>
      <c r="P237" s="6" t="s">
        <v>0</v>
      </c>
      <c r="Q237" s="6" t="s">
        <v>3</v>
      </c>
      <c r="R237" s="6" t="s">
        <v>1</v>
      </c>
      <c r="S237" s="6" t="s">
        <v>7</v>
      </c>
      <c r="T237" s="6" t="s">
        <v>3</v>
      </c>
      <c r="U237" s="14" t="s">
        <v>4</v>
      </c>
      <c r="V237" s="165">
        <v>0.3</v>
      </c>
      <c r="W237" s="6" t="s">
        <v>9</v>
      </c>
      <c r="X237" s="6" t="s">
        <v>10</v>
      </c>
      <c r="Y237" s="6" t="s">
        <v>11</v>
      </c>
      <c r="Z237" s="6" t="s">
        <v>12</v>
      </c>
      <c r="AA237" s="14" t="s">
        <v>4</v>
      </c>
      <c r="AB237" s="166">
        <v>0.3</v>
      </c>
      <c r="AC237" s="200" t="s">
        <v>14</v>
      </c>
      <c r="AD237" s="66" t="s">
        <v>15</v>
      </c>
      <c r="AE237" s="99" t="s">
        <v>16</v>
      </c>
      <c r="AF237" s="98"/>
      <c r="AG237" s="68"/>
      <c r="AH237" s="68"/>
    </row>
    <row r="238" spans="1:34" x14ac:dyDescent="0.25">
      <c r="A238" s="124" t="s">
        <v>40</v>
      </c>
      <c r="B238" s="46">
        <v>25</v>
      </c>
      <c r="C238" s="46">
        <f t="shared" ref="C238:C244" si="244">SUM(B238/40)*(50)+(50)</f>
        <v>81.25</v>
      </c>
      <c r="D238" s="46">
        <v>84</v>
      </c>
      <c r="E238" s="46">
        <v>27</v>
      </c>
      <c r="F238" s="46">
        <f>SUM(E238/30)*(50)+(50)</f>
        <v>95</v>
      </c>
      <c r="G238" s="50">
        <f>SUM(C238,D238,F238)/3</f>
        <v>86.75</v>
      </c>
      <c r="H238" s="65">
        <f>MAX(G238)*(15%)</f>
        <v>13.012499999999999</v>
      </c>
      <c r="I238" s="46">
        <v>25</v>
      </c>
      <c r="J238" s="46">
        <f t="shared" ref="J238:J244" si="245">SUM(I238/40)*(50)+(50)</f>
        <v>81.25</v>
      </c>
      <c r="K238" s="46">
        <v>27</v>
      </c>
      <c r="L238" s="46">
        <f>SUM(K238/30)*(50)+(50)</f>
        <v>95</v>
      </c>
      <c r="M238" s="46">
        <v>82</v>
      </c>
      <c r="N238" s="50">
        <f>SUM(J238,L238,M238)/3</f>
        <v>86.083333333333329</v>
      </c>
      <c r="O238" s="65">
        <f>MAX(N238)*(25%)</f>
        <v>21.520833333333332</v>
      </c>
      <c r="P238" s="46">
        <v>25</v>
      </c>
      <c r="Q238" s="46">
        <f t="shared" ref="Q238:Q244" si="246">SUM(P238/40)*(50)+(50)</f>
        <v>81.25</v>
      </c>
      <c r="R238" s="46">
        <v>80</v>
      </c>
      <c r="S238" s="46">
        <v>15</v>
      </c>
      <c r="T238" s="46">
        <f t="shared" ref="T238:T244" si="247">SUM(S238/30)*(50)+(50)</f>
        <v>75</v>
      </c>
      <c r="U238" s="50">
        <f t="shared" ref="U238:U259" si="248">SUM(Q238,R238,T238)/3</f>
        <v>78.75</v>
      </c>
      <c r="V238" s="65">
        <f>MAX(U238)*(30%)</f>
        <v>23.625</v>
      </c>
      <c r="W238" s="46">
        <v>78</v>
      </c>
      <c r="X238" s="46">
        <v>79</v>
      </c>
      <c r="Y238" s="46">
        <v>80</v>
      </c>
      <c r="Z238" s="46">
        <v>81</v>
      </c>
      <c r="AA238" s="50">
        <f>SUM(W238,X238,Y238,Z238)/4</f>
        <v>79.5</v>
      </c>
      <c r="AB238" s="65">
        <f>MAX(AA238)*(30%)</f>
        <v>23.849999999999998</v>
      </c>
      <c r="AC238" s="195">
        <f>SUM(H238,O238,V238,AB238)</f>
        <v>82.008333333333326</v>
      </c>
      <c r="AD238" s="136">
        <v>82</v>
      </c>
      <c r="AE238" s="87" t="s">
        <v>34</v>
      </c>
      <c r="AF238" s="89"/>
      <c r="AG238" s="90"/>
      <c r="AH238" s="68"/>
    </row>
    <row r="239" spans="1:34" x14ac:dyDescent="0.25">
      <c r="A239" s="124" t="s">
        <v>41</v>
      </c>
      <c r="B239" s="52">
        <v>20</v>
      </c>
      <c r="C239" s="46">
        <f t="shared" si="244"/>
        <v>75</v>
      </c>
      <c r="D239" s="52">
        <v>79</v>
      </c>
      <c r="E239" s="52">
        <v>14</v>
      </c>
      <c r="F239" s="46">
        <f t="shared" ref="F239:F244" si="249">SUM(E239/30)*(50)+(50)</f>
        <v>73.333333333333329</v>
      </c>
      <c r="G239" s="50">
        <f t="shared" ref="G239:G252" si="250">SUM(C239,D239,F239)/3</f>
        <v>75.777777777777771</v>
      </c>
      <c r="H239" s="65">
        <f t="shared" ref="H239:H252" si="251">MAX(G239)*(15%)</f>
        <v>11.366666666666665</v>
      </c>
      <c r="I239" s="52">
        <v>20</v>
      </c>
      <c r="J239" s="46">
        <f t="shared" si="245"/>
        <v>75</v>
      </c>
      <c r="K239" s="52">
        <v>14</v>
      </c>
      <c r="L239" s="46">
        <f t="shared" ref="L239:L244" si="252">SUM(K239/30)*(50)+(50)</f>
        <v>73.333333333333329</v>
      </c>
      <c r="M239" s="52">
        <v>75</v>
      </c>
      <c r="N239" s="50">
        <f t="shared" ref="N239:N252" si="253">SUM(J239,L239,M239)/3</f>
        <v>74.444444444444443</v>
      </c>
      <c r="O239" s="65">
        <f t="shared" ref="O239:O252" si="254">MAX(N239)*(25%)</f>
        <v>18.611111111111111</v>
      </c>
      <c r="P239" s="52">
        <v>20</v>
      </c>
      <c r="Q239" s="46">
        <f t="shared" si="246"/>
        <v>75</v>
      </c>
      <c r="R239" s="52">
        <v>79</v>
      </c>
      <c r="S239" s="52">
        <v>15</v>
      </c>
      <c r="T239" s="46">
        <f t="shared" si="247"/>
        <v>75</v>
      </c>
      <c r="U239" s="50">
        <f t="shared" si="248"/>
        <v>76.333333333333329</v>
      </c>
      <c r="V239" s="65">
        <f t="shared" ref="V239:V252" si="255">MAX(U239)*(30%)</f>
        <v>22.9</v>
      </c>
      <c r="W239" s="52">
        <v>73</v>
      </c>
      <c r="X239" s="52">
        <v>74</v>
      </c>
      <c r="Y239" s="52">
        <v>75</v>
      </c>
      <c r="Z239" s="52">
        <v>75</v>
      </c>
      <c r="AA239" s="50">
        <f t="shared" ref="AA239:AA252" si="256">SUM(W239,X239,Y239,Z239)/4</f>
        <v>74.25</v>
      </c>
      <c r="AB239" s="65">
        <f t="shared" ref="AB239:AB252" si="257">MAX(AA239)*(30%)</f>
        <v>22.274999999999999</v>
      </c>
      <c r="AC239" s="195">
        <f t="shared" ref="AC239:AC252" si="258">SUM(H239,O239,V239,AB239)</f>
        <v>75.152777777777771</v>
      </c>
      <c r="AD239" s="137">
        <v>75</v>
      </c>
      <c r="AE239" s="88" t="s">
        <v>32</v>
      </c>
      <c r="AF239" s="89"/>
      <c r="AG239" s="90"/>
      <c r="AH239" s="68"/>
    </row>
    <row r="240" spans="1:34" x14ac:dyDescent="0.25">
      <c r="A240" s="124" t="s">
        <v>42</v>
      </c>
      <c r="B240" s="46">
        <v>34</v>
      </c>
      <c r="C240" s="46">
        <f t="shared" si="244"/>
        <v>92.5</v>
      </c>
      <c r="D240" s="46">
        <v>81</v>
      </c>
      <c r="E240" s="46">
        <v>25</v>
      </c>
      <c r="F240" s="46">
        <f t="shared" si="249"/>
        <v>91.666666666666671</v>
      </c>
      <c r="G240" s="50">
        <f t="shared" si="250"/>
        <v>88.3888888888889</v>
      </c>
      <c r="H240" s="65">
        <f t="shared" si="251"/>
        <v>13.258333333333335</v>
      </c>
      <c r="I240" s="46">
        <v>24</v>
      </c>
      <c r="J240" s="46">
        <f t="shared" si="245"/>
        <v>80</v>
      </c>
      <c r="K240" s="46">
        <v>25</v>
      </c>
      <c r="L240" s="46">
        <f t="shared" si="252"/>
        <v>91.666666666666671</v>
      </c>
      <c r="M240" s="46">
        <v>82</v>
      </c>
      <c r="N240" s="50">
        <f t="shared" si="253"/>
        <v>84.555555555555557</v>
      </c>
      <c r="O240" s="65">
        <f t="shared" si="254"/>
        <v>21.138888888888889</v>
      </c>
      <c r="P240" s="46">
        <v>24</v>
      </c>
      <c r="Q240" s="46">
        <f t="shared" si="246"/>
        <v>80</v>
      </c>
      <c r="R240" s="46">
        <v>75</v>
      </c>
      <c r="S240" s="46">
        <v>15</v>
      </c>
      <c r="T240" s="46">
        <f t="shared" si="247"/>
        <v>75</v>
      </c>
      <c r="U240" s="50">
        <f t="shared" si="248"/>
        <v>76.666666666666671</v>
      </c>
      <c r="V240" s="65">
        <f>MAX(U240)*(30%)</f>
        <v>23</v>
      </c>
      <c r="W240" s="46">
        <v>80</v>
      </c>
      <c r="X240" s="46">
        <v>80</v>
      </c>
      <c r="Y240" s="46">
        <v>81</v>
      </c>
      <c r="Z240" s="46">
        <v>81</v>
      </c>
      <c r="AA240" s="50">
        <f t="shared" si="256"/>
        <v>80.5</v>
      </c>
      <c r="AB240" s="65">
        <f t="shared" si="257"/>
        <v>24.15</v>
      </c>
      <c r="AC240" s="195">
        <f t="shared" si="258"/>
        <v>81.547222222222217</v>
      </c>
      <c r="AD240" s="138">
        <v>82</v>
      </c>
      <c r="AE240" s="87" t="s">
        <v>34</v>
      </c>
      <c r="AF240" s="89"/>
      <c r="AG240" s="90"/>
      <c r="AH240" s="91"/>
    </row>
    <row r="241" spans="1:34" x14ac:dyDescent="0.25">
      <c r="A241" s="124" t="s">
        <v>81</v>
      </c>
      <c r="B241" s="52">
        <v>25</v>
      </c>
      <c r="C241" s="46">
        <f t="shared" si="244"/>
        <v>81.25</v>
      </c>
      <c r="D241" s="52">
        <v>83</v>
      </c>
      <c r="E241" s="52">
        <v>17</v>
      </c>
      <c r="F241" s="46">
        <f t="shared" si="249"/>
        <v>78.333333333333329</v>
      </c>
      <c r="G241" s="50">
        <f t="shared" si="250"/>
        <v>80.8611111111111</v>
      </c>
      <c r="H241" s="65">
        <f t="shared" si="251"/>
        <v>12.129166666666665</v>
      </c>
      <c r="I241" s="52">
        <v>25</v>
      </c>
      <c r="J241" s="46">
        <f t="shared" si="245"/>
        <v>81.25</v>
      </c>
      <c r="K241" s="52">
        <v>17</v>
      </c>
      <c r="L241" s="46">
        <f t="shared" si="252"/>
        <v>78.333333333333329</v>
      </c>
      <c r="M241" s="52">
        <v>81</v>
      </c>
      <c r="N241" s="50">
        <f t="shared" si="253"/>
        <v>80.194444444444443</v>
      </c>
      <c r="O241" s="65">
        <f t="shared" si="254"/>
        <v>20.048611111111111</v>
      </c>
      <c r="P241" s="52">
        <v>25</v>
      </c>
      <c r="Q241" s="46">
        <f t="shared" si="246"/>
        <v>81.25</v>
      </c>
      <c r="R241" s="52">
        <v>81</v>
      </c>
      <c r="S241" s="52">
        <v>17</v>
      </c>
      <c r="T241" s="46">
        <f t="shared" si="247"/>
        <v>78.333333333333329</v>
      </c>
      <c r="U241" s="50">
        <f t="shared" si="248"/>
        <v>80.194444444444443</v>
      </c>
      <c r="V241" s="65">
        <f t="shared" si="255"/>
        <v>24.058333333333334</v>
      </c>
      <c r="W241" s="52">
        <v>80</v>
      </c>
      <c r="X241" s="52">
        <v>81</v>
      </c>
      <c r="Y241" s="52">
        <v>82</v>
      </c>
      <c r="Z241" s="52">
        <v>82</v>
      </c>
      <c r="AA241" s="50">
        <f t="shared" si="256"/>
        <v>81.25</v>
      </c>
      <c r="AB241" s="65">
        <f t="shared" si="257"/>
        <v>24.375</v>
      </c>
      <c r="AC241" s="195">
        <f t="shared" si="258"/>
        <v>80.611111111111114</v>
      </c>
      <c r="AD241" s="137">
        <v>81</v>
      </c>
      <c r="AE241" s="88" t="s">
        <v>34</v>
      </c>
      <c r="AF241" s="89"/>
      <c r="AG241" s="90"/>
      <c r="AH241" s="68"/>
    </row>
    <row r="242" spans="1:34" x14ac:dyDescent="0.25">
      <c r="A242" s="124" t="s">
        <v>43</v>
      </c>
      <c r="B242" s="46">
        <v>21</v>
      </c>
      <c r="C242" s="46">
        <f t="shared" si="244"/>
        <v>76.25</v>
      </c>
      <c r="D242" s="46">
        <v>83</v>
      </c>
      <c r="E242" s="46">
        <v>25</v>
      </c>
      <c r="F242" s="46">
        <f t="shared" si="249"/>
        <v>91.666666666666671</v>
      </c>
      <c r="G242" s="50">
        <f t="shared" si="250"/>
        <v>83.6388888888889</v>
      </c>
      <c r="H242" s="65">
        <f t="shared" si="251"/>
        <v>12.545833333333334</v>
      </c>
      <c r="I242" s="46">
        <v>21</v>
      </c>
      <c r="J242" s="46">
        <f t="shared" si="245"/>
        <v>76.25</v>
      </c>
      <c r="K242" s="46">
        <v>25</v>
      </c>
      <c r="L242" s="46">
        <f t="shared" si="252"/>
        <v>91.666666666666671</v>
      </c>
      <c r="M242" s="46">
        <v>83</v>
      </c>
      <c r="N242" s="50">
        <f t="shared" si="253"/>
        <v>83.6388888888889</v>
      </c>
      <c r="O242" s="65">
        <f t="shared" si="254"/>
        <v>20.909722222222225</v>
      </c>
      <c r="P242" s="46">
        <v>21</v>
      </c>
      <c r="Q242" s="46">
        <f t="shared" si="246"/>
        <v>76.25</v>
      </c>
      <c r="R242" s="46">
        <v>83</v>
      </c>
      <c r="S242" s="46">
        <v>18</v>
      </c>
      <c r="T242" s="46">
        <f t="shared" si="247"/>
        <v>80</v>
      </c>
      <c r="U242" s="50">
        <f t="shared" si="248"/>
        <v>79.75</v>
      </c>
      <c r="V242" s="65">
        <f t="shared" si="255"/>
        <v>23.925000000000001</v>
      </c>
      <c r="W242" s="46">
        <v>77</v>
      </c>
      <c r="X242" s="46">
        <v>78</v>
      </c>
      <c r="Y242" s="46">
        <v>79</v>
      </c>
      <c r="Z242" s="46">
        <v>80</v>
      </c>
      <c r="AA242" s="50">
        <f t="shared" si="256"/>
        <v>78.5</v>
      </c>
      <c r="AB242" s="65">
        <f t="shared" si="257"/>
        <v>23.55</v>
      </c>
      <c r="AC242" s="195">
        <f t="shared" si="258"/>
        <v>80.930555555555557</v>
      </c>
      <c r="AD242" s="138">
        <v>81</v>
      </c>
      <c r="AE242" s="87" t="s">
        <v>34</v>
      </c>
      <c r="AF242" s="89"/>
      <c r="AG242" s="90"/>
      <c r="AH242" s="68"/>
    </row>
    <row r="243" spans="1:34" x14ac:dyDescent="0.25">
      <c r="A243" s="124" t="s">
        <v>82</v>
      </c>
      <c r="B243" s="46">
        <v>30</v>
      </c>
      <c r="C243" s="46">
        <f t="shared" si="244"/>
        <v>87.5</v>
      </c>
      <c r="D243" s="46">
        <v>83</v>
      </c>
      <c r="E243" s="46">
        <v>19</v>
      </c>
      <c r="F243" s="46">
        <f t="shared" si="249"/>
        <v>81.666666666666657</v>
      </c>
      <c r="G243" s="50">
        <f t="shared" si="250"/>
        <v>84.055555555555557</v>
      </c>
      <c r="H243" s="65">
        <f t="shared" si="251"/>
        <v>12.608333333333333</v>
      </c>
      <c r="I243" s="46">
        <v>30</v>
      </c>
      <c r="J243" s="46">
        <f t="shared" si="245"/>
        <v>87.5</v>
      </c>
      <c r="K243" s="46">
        <v>19</v>
      </c>
      <c r="L243" s="46">
        <f t="shared" si="252"/>
        <v>81.666666666666657</v>
      </c>
      <c r="M243" s="46">
        <v>83</v>
      </c>
      <c r="N243" s="50">
        <f t="shared" si="253"/>
        <v>84.055555555555557</v>
      </c>
      <c r="O243" s="65">
        <f t="shared" si="254"/>
        <v>21.013888888888889</v>
      </c>
      <c r="P243" s="46">
        <v>30</v>
      </c>
      <c r="Q243" s="46">
        <f t="shared" si="246"/>
        <v>87.5</v>
      </c>
      <c r="R243" s="46">
        <v>79</v>
      </c>
      <c r="S243" s="46">
        <v>17</v>
      </c>
      <c r="T243" s="46">
        <f t="shared" si="247"/>
        <v>78.333333333333329</v>
      </c>
      <c r="U243" s="50">
        <f t="shared" si="248"/>
        <v>81.6111111111111</v>
      </c>
      <c r="V243" s="65">
        <f t="shared" si="255"/>
        <v>24.483333333333331</v>
      </c>
      <c r="W243" s="46">
        <v>80</v>
      </c>
      <c r="X243" s="46">
        <v>81</v>
      </c>
      <c r="Y243" s="46">
        <v>82</v>
      </c>
      <c r="Z243" s="46">
        <v>82</v>
      </c>
      <c r="AA243" s="50">
        <f t="shared" si="256"/>
        <v>81.25</v>
      </c>
      <c r="AB243" s="65">
        <f t="shared" si="257"/>
        <v>24.375</v>
      </c>
      <c r="AC243" s="195">
        <f t="shared" si="258"/>
        <v>82.480555555555554</v>
      </c>
      <c r="AD243" s="138">
        <v>82</v>
      </c>
      <c r="AE243" s="87" t="s">
        <v>34</v>
      </c>
      <c r="AF243" s="89"/>
      <c r="AG243" s="93"/>
      <c r="AH243" s="68"/>
    </row>
    <row r="244" spans="1:34" x14ac:dyDescent="0.25">
      <c r="A244" s="124" t="s">
        <v>44</v>
      </c>
      <c r="B244" s="52">
        <v>27</v>
      </c>
      <c r="C244" s="46">
        <f t="shared" si="244"/>
        <v>83.75</v>
      </c>
      <c r="D244" s="52">
        <v>85</v>
      </c>
      <c r="E244" s="52">
        <v>21</v>
      </c>
      <c r="F244" s="46">
        <f t="shared" si="249"/>
        <v>85</v>
      </c>
      <c r="G244" s="50">
        <f t="shared" si="250"/>
        <v>84.583333333333329</v>
      </c>
      <c r="H244" s="65">
        <f t="shared" si="251"/>
        <v>12.687499999999998</v>
      </c>
      <c r="I244" s="52">
        <v>27</v>
      </c>
      <c r="J244" s="46">
        <f t="shared" si="245"/>
        <v>83.75</v>
      </c>
      <c r="K244" s="52">
        <v>21</v>
      </c>
      <c r="L244" s="46">
        <f t="shared" si="252"/>
        <v>85</v>
      </c>
      <c r="M244" s="52">
        <v>85</v>
      </c>
      <c r="N244" s="50">
        <f t="shared" si="253"/>
        <v>84.583333333333329</v>
      </c>
      <c r="O244" s="65">
        <f t="shared" si="254"/>
        <v>21.145833333333332</v>
      </c>
      <c r="P244" s="52">
        <v>27</v>
      </c>
      <c r="Q244" s="46">
        <f t="shared" si="246"/>
        <v>83.75</v>
      </c>
      <c r="R244" s="52">
        <v>79</v>
      </c>
      <c r="S244" s="52">
        <v>16</v>
      </c>
      <c r="T244" s="46">
        <f t="shared" si="247"/>
        <v>76.666666666666671</v>
      </c>
      <c r="U244" s="50">
        <f t="shared" si="248"/>
        <v>79.805555555555557</v>
      </c>
      <c r="V244" s="65">
        <f t="shared" si="255"/>
        <v>23.941666666666666</v>
      </c>
      <c r="W244" s="52">
        <v>77</v>
      </c>
      <c r="X244" s="52">
        <v>78</v>
      </c>
      <c r="Y244" s="52">
        <v>79</v>
      </c>
      <c r="Z244" s="52">
        <v>80</v>
      </c>
      <c r="AA244" s="50">
        <f t="shared" si="256"/>
        <v>78.5</v>
      </c>
      <c r="AB244" s="65">
        <f t="shared" si="257"/>
        <v>23.55</v>
      </c>
      <c r="AC244" s="195">
        <f t="shared" si="258"/>
        <v>81.324999999999989</v>
      </c>
      <c r="AD244" s="137">
        <v>81</v>
      </c>
      <c r="AE244" s="88" t="s">
        <v>34</v>
      </c>
      <c r="AF244" s="89"/>
      <c r="AG244" s="90"/>
      <c r="AH244" s="68"/>
    </row>
    <row r="245" spans="1:34" x14ac:dyDescent="0.25">
      <c r="A245" s="124" t="s">
        <v>45</v>
      </c>
      <c r="B245" s="56">
        <v>30</v>
      </c>
      <c r="C245" s="46">
        <f>SUM(B245/40)*(50)+(50)</f>
        <v>87.5</v>
      </c>
      <c r="D245" s="52">
        <v>82</v>
      </c>
      <c r="E245" s="52">
        <v>21</v>
      </c>
      <c r="F245" s="46">
        <f>SUM(E245/30)*(50)+(50)</f>
        <v>85</v>
      </c>
      <c r="G245" s="50">
        <f>SUM(C245,D245,F245)/3</f>
        <v>84.833333333333329</v>
      </c>
      <c r="H245" s="65">
        <f>MAX(G245)*(15%)</f>
        <v>12.725</v>
      </c>
      <c r="I245" s="56">
        <v>30</v>
      </c>
      <c r="J245" s="46">
        <f>SUM(I245/40)*(50)+(50)</f>
        <v>87.5</v>
      </c>
      <c r="K245" s="52">
        <v>21</v>
      </c>
      <c r="L245" s="46">
        <f>SUM(K245/30)*(50)+(50)</f>
        <v>85</v>
      </c>
      <c r="M245" s="52">
        <v>82</v>
      </c>
      <c r="N245" s="50">
        <f>SUM(J245,L245,M245)/3</f>
        <v>84.833333333333329</v>
      </c>
      <c r="O245" s="65">
        <f>MAX(N245)*(25%)</f>
        <v>21.208333333333332</v>
      </c>
      <c r="P245" s="56">
        <v>24</v>
      </c>
      <c r="Q245" s="46">
        <f>SUM(P245/40)*(50)+(50)</f>
        <v>80</v>
      </c>
      <c r="R245" s="52">
        <v>75</v>
      </c>
      <c r="S245" s="52">
        <v>15</v>
      </c>
      <c r="T245" s="46">
        <f t="shared" ref="T245:T259" si="259">SUM(S245/30)*(50)+(50)</f>
        <v>75</v>
      </c>
      <c r="U245" s="50">
        <f t="shared" si="248"/>
        <v>76.666666666666671</v>
      </c>
      <c r="V245" s="65">
        <f>MAX(U245)*(30%)</f>
        <v>23</v>
      </c>
      <c r="W245" s="46">
        <v>77</v>
      </c>
      <c r="X245" s="46">
        <v>78</v>
      </c>
      <c r="Y245" s="46">
        <v>79</v>
      </c>
      <c r="Z245" s="46">
        <v>80</v>
      </c>
      <c r="AA245" s="50">
        <f>SUM(W245,X245,Y245,Z245)/4</f>
        <v>78.5</v>
      </c>
      <c r="AB245" s="65">
        <f>MAX(AA245)*(30%)</f>
        <v>23.55</v>
      </c>
      <c r="AC245" s="195">
        <f>SUM(H245,O245,V245,AB245)</f>
        <v>80.483333333333334</v>
      </c>
      <c r="AD245" s="137">
        <v>80</v>
      </c>
      <c r="AE245" s="88" t="s">
        <v>34</v>
      </c>
      <c r="AF245" s="89"/>
      <c r="AG245" s="90"/>
      <c r="AH245" s="68"/>
    </row>
    <row r="246" spans="1:34" x14ac:dyDescent="0.25">
      <c r="A246" s="124" t="s">
        <v>46</v>
      </c>
      <c r="B246" s="46">
        <v>29</v>
      </c>
      <c r="C246" s="46">
        <f t="shared" ref="C246:C255" si="260">SUM(B246/40)*(50)+(50)</f>
        <v>86.25</v>
      </c>
      <c r="D246" s="46">
        <v>82</v>
      </c>
      <c r="E246" s="46">
        <v>19</v>
      </c>
      <c r="F246" s="46">
        <f t="shared" ref="F246:F251" si="261">SUM(E246/30)*(50)+(50)</f>
        <v>81.666666666666657</v>
      </c>
      <c r="G246" s="50">
        <f t="shared" si="250"/>
        <v>83.305555555555557</v>
      </c>
      <c r="H246" s="65">
        <f t="shared" si="251"/>
        <v>12.495833333333334</v>
      </c>
      <c r="I246" s="46">
        <v>29</v>
      </c>
      <c r="J246" s="46">
        <f t="shared" ref="J246:J255" si="262">SUM(I246/40)*(50)+(50)</f>
        <v>86.25</v>
      </c>
      <c r="K246" s="46">
        <v>19</v>
      </c>
      <c r="L246" s="46">
        <f t="shared" ref="L246:L252" si="263">SUM(K246/30)*(50)+(50)</f>
        <v>81.666666666666657</v>
      </c>
      <c r="M246" s="46">
        <v>81</v>
      </c>
      <c r="N246" s="50">
        <f t="shared" si="253"/>
        <v>82.972222222222214</v>
      </c>
      <c r="O246" s="65">
        <f t="shared" si="254"/>
        <v>20.743055555555554</v>
      </c>
      <c r="P246" s="46">
        <v>29</v>
      </c>
      <c r="Q246" s="46">
        <f t="shared" ref="Q246:Q255" si="264">SUM(P246/40)*(50)+(50)</f>
        <v>86.25</v>
      </c>
      <c r="R246" s="46">
        <v>76</v>
      </c>
      <c r="S246" s="46">
        <v>15</v>
      </c>
      <c r="T246" s="46">
        <f t="shared" si="259"/>
        <v>75</v>
      </c>
      <c r="U246" s="50">
        <f t="shared" si="248"/>
        <v>79.083333333333329</v>
      </c>
      <c r="V246" s="65">
        <f t="shared" si="255"/>
        <v>23.724999999999998</v>
      </c>
      <c r="W246" s="46">
        <v>78</v>
      </c>
      <c r="X246" s="46">
        <v>79</v>
      </c>
      <c r="Y246" s="46">
        <v>80</v>
      </c>
      <c r="Z246" s="46">
        <v>81</v>
      </c>
      <c r="AA246" s="50">
        <f t="shared" si="256"/>
        <v>79.5</v>
      </c>
      <c r="AB246" s="65">
        <f t="shared" si="257"/>
        <v>23.849999999999998</v>
      </c>
      <c r="AC246" s="195">
        <f t="shared" si="258"/>
        <v>80.813888888888883</v>
      </c>
      <c r="AD246" s="138">
        <v>81</v>
      </c>
      <c r="AE246" s="87" t="s">
        <v>34</v>
      </c>
      <c r="AF246" s="89"/>
      <c r="AG246" s="90"/>
      <c r="AH246" s="68"/>
    </row>
    <row r="247" spans="1:34" x14ac:dyDescent="0.25">
      <c r="A247" s="124" t="s">
        <v>47</v>
      </c>
      <c r="B247" s="52">
        <v>29</v>
      </c>
      <c r="C247" s="46">
        <f t="shared" si="260"/>
        <v>86.25</v>
      </c>
      <c r="D247" s="52">
        <v>84</v>
      </c>
      <c r="E247" s="52">
        <v>21</v>
      </c>
      <c r="F247" s="46">
        <f t="shared" si="261"/>
        <v>85</v>
      </c>
      <c r="G247" s="50">
        <f t="shared" si="250"/>
        <v>85.083333333333329</v>
      </c>
      <c r="H247" s="65">
        <f t="shared" si="251"/>
        <v>12.762499999999999</v>
      </c>
      <c r="I247" s="52">
        <v>29</v>
      </c>
      <c r="J247" s="46">
        <f t="shared" si="262"/>
        <v>86.25</v>
      </c>
      <c r="K247" s="52">
        <v>21</v>
      </c>
      <c r="L247" s="46">
        <f t="shared" si="263"/>
        <v>85</v>
      </c>
      <c r="M247" s="52">
        <v>84</v>
      </c>
      <c r="N247" s="50">
        <f t="shared" si="253"/>
        <v>85.083333333333329</v>
      </c>
      <c r="O247" s="65">
        <f t="shared" si="254"/>
        <v>21.270833333333332</v>
      </c>
      <c r="P247" s="52">
        <v>25</v>
      </c>
      <c r="Q247" s="46">
        <f t="shared" si="264"/>
        <v>81.25</v>
      </c>
      <c r="R247" s="52">
        <v>78</v>
      </c>
      <c r="S247" s="52">
        <v>16</v>
      </c>
      <c r="T247" s="46">
        <f t="shared" si="259"/>
        <v>76.666666666666671</v>
      </c>
      <c r="U247" s="50">
        <f t="shared" si="248"/>
        <v>78.6388888888889</v>
      </c>
      <c r="V247" s="65">
        <f t="shared" si="255"/>
        <v>23.591666666666669</v>
      </c>
      <c r="W247" s="52">
        <v>77</v>
      </c>
      <c r="X247" s="52">
        <v>78</v>
      </c>
      <c r="Y247" s="52">
        <v>79</v>
      </c>
      <c r="Z247" s="52">
        <v>79</v>
      </c>
      <c r="AA247" s="50">
        <f t="shared" si="256"/>
        <v>78.25</v>
      </c>
      <c r="AB247" s="65">
        <f t="shared" si="257"/>
        <v>23.474999999999998</v>
      </c>
      <c r="AC247" s="195">
        <f t="shared" si="258"/>
        <v>81.099999999999994</v>
      </c>
      <c r="AD247" s="137">
        <v>81</v>
      </c>
      <c r="AE247" s="88" t="s">
        <v>34</v>
      </c>
      <c r="AF247" s="89"/>
      <c r="AG247" s="90"/>
      <c r="AH247" s="68"/>
    </row>
    <row r="248" spans="1:34" x14ac:dyDescent="0.25">
      <c r="A248" s="124" t="s">
        <v>48</v>
      </c>
      <c r="B248" s="46">
        <v>29</v>
      </c>
      <c r="C248" s="46">
        <f t="shared" si="260"/>
        <v>86.25</v>
      </c>
      <c r="D248" s="46">
        <v>81</v>
      </c>
      <c r="E248" s="46">
        <v>23</v>
      </c>
      <c r="F248" s="46">
        <f t="shared" si="261"/>
        <v>88.333333333333343</v>
      </c>
      <c r="G248" s="50">
        <f t="shared" si="250"/>
        <v>85.194444444444443</v>
      </c>
      <c r="H248" s="65">
        <f t="shared" si="251"/>
        <v>12.779166666666667</v>
      </c>
      <c r="I248" s="46">
        <v>29</v>
      </c>
      <c r="J248" s="46">
        <f t="shared" si="262"/>
        <v>86.25</v>
      </c>
      <c r="K248" s="46">
        <v>23</v>
      </c>
      <c r="L248" s="46">
        <f t="shared" si="263"/>
        <v>88.333333333333343</v>
      </c>
      <c r="M248" s="46">
        <v>82</v>
      </c>
      <c r="N248" s="50">
        <f t="shared" si="253"/>
        <v>85.527777777777786</v>
      </c>
      <c r="O248" s="65">
        <f t="shared" si="254"/>
        <v>21.381944444444446</v>
      </c>
      <c r="P248" s="46">
        <v>29</v>
      </c>
      <c r="Q248" s="46">
        <f t="shared" si="264"/>
        <v>86.25</v>
      </c>
      <c r="R248" s="46">
        <v>79</v>
      </c>
      <c r="S248" s="67">
        <v>15</v>
      </c>
      <c r="T248" s="46">
        <f t="shared" si="259"/>
        <v>75</v>
      </c>
      <c r="U248" s="50">
        <f t="shared" si="248"/>
        <v>80.083333333333329</v>
      </c>
      <c r="V248" s="65">
        <f t="shared" si="255"/>
        <v>24.024999999999999</v>
      </c>
      <c r="W248" s="46">
        <v>80</v>
      </c>
      <c r="X248" s="46">
        <v>81</v>
      </c>
      <c r="Y248" s="46">
        <v>82</v>
      </c>
      <c r="Z248" s="46">
        <v>83</v>
      </c>
      <c r="AA248" s="50">
        <f t="shared" si="256"/>
        <v>81.5</v>
      </c>
      <c r="AB248" s="65">
        <f t="shared" si="257"/>
        <v>24.45</v>
      </c>
      <c r="AC248" s="195">
        <f t="shared" si="258"/>
        <v>82.636111111111106</v>
      </c>
      <c r="AD248" s="138">
        <v>83</v>
      </c>
      <c r="AE248" s="87" t="s">
        <v>34</v>
      </c>
      <c r="AF248" s="89"/>
      <c r="AG248" s="90"/>
      <c r="AH248" s="68"/>
    </row>
    <row r="249" spans="1:34" x14ac:dyDescent="0.25">
      <c r="A249" s="124" t="s">
        <v>50</v>
      </c>
      <c r="B249" s="52">
        <v>18</v>
      </c>
      <c r="C249" s="46">
        <f t="shared" si="260"/>
        <v>72.5</v>
      </c>
      <c r="D249" s="52">
        <v>80</v>
      </c>
      <c r="E249" s="52">
        <v>22</v>
      </c>
      <c r="F249" s="46">
        <f t="shared" si="261"/>
        <v>86.666666666666657</v>
      </c>
      <c r="G249" s="50">
        <f t="shared" si="250"/>
        <v>79.722222222222214</v>
      </c>
      <c r="H249" s="65">
        <f t="shared" si="251"/>
        <v>11.958333333333332</v>
      </c>
      <c r="I249" s="52">
        <v>18</v>
      </c>
      <c r="J249" s="46">
        <f t="shared" si="262"/>
        <v>72.5</v>
      </c>
      <c r="K249" s="52">
        <v>22</v>
      </c>
      <c r="L249" s="46">
        <f t="shared" si="263"/>
        <v>86.666666666666657</v>
      </c>
      <c r="M249" s="52">
        <v>78</v>
      </c>
      <c r="N249" s="50">
        <f t="shared" si="253"/>
        <v>79.055555555555557</v>
      </c>
      <c r="O249" s="65">
        <f t="shared" si="254"/>
        <v>19.763888888888889</v>
      </c>
      <c r="P249" s="52">
        <v>18</v>
      </c>
      <c r="Q249" s="46">
        <f t="shared" si="264"/>
        <v>72.5</v>
      </c>
      <c r="R249" s="52">
        <v>76</v>
      </c>
      <c r="S249" s="52">
        <v>15</v>
      </c>
      <c r="T249" s="46">
        <f t="shared" si="259"/>
        <v>75</v>
      </c>
      <c r="U249" s="50">
        <f t="shared" si="248"/>
        <v>74.5</v>
      </c>
      <c r="V249" s="65">
        <f t="shared" si="255"/>
        <v>22.349999999999998</v>
      </c>
      <c r="W249" s="52">
        <v>76</v>
      </c>
      <c r="X249" s="52">
        <v>77</v>
      </c>
      <c r="Y249" s="52">
        <v>78</v>
      </c>
      <c r="Z249" s="52">
        <v>79</v>
      </c>
      <c r="AA249" s="50">
        <f t="shared" si="256"/>
        <v>77.5</v>
      </c>
      <c r="AB249" s="65">
        <f t="shared" si="257"/>
        <v>23.25</v>
      </c>
      <c r="AC249" s="195">
        <f t="shared" si="258"/>
        <v>77.322222222222223</v>
      </c>
      <c r="AD249" s="137">
        <v>78</v>
      </c>
      <c r="AE249" s="88" t="s">
        <v>32</v>
      </c>
      <c r="AF249" s="89"/>
      <c r="AG249" s="90"/>
      <c r="AH249" s="68"/>
    </row>
    <row r="250" spans="1:34" x14ac:dyDescent="0.25">
      <c r="A250" s="124" t="s">
        <v>49</v>
      </c>
      <c r="B250" s="46">
        <v>21</v>
      </c>
      <c r="C250" s="46">
        <f t="shared" si="260"/>
        <v>76.25</v>
      </c>
      <c r="D250" s="46">
        <v>83</v>
      </c>
      <c r="E250" s="46">
        <v>25</v>
      </c>
      <c r="F250" s="46">
        <f t="shared" si="261"/>
        <v>91.666666666666671</v>
      </c>
      <c r="G250" s="50">
        <f t="shared" si="250"/>
        <v>83.6388888888889</v>
      </c>
      <c r="H250" s="65">
        <f t="shared" si="251"/>
        <v>12.545833333333334</v>
      </c>
      <c r="I250" s="46">
        <v>21</v>
      </c>
      <c r="J250" s="46">
        <f t="shared" si="262"/>
        <v>76.25</v>
      </c>
      <c r="K250" s="46">
        <v>25</v>
      </c>
      <c r="L250" s="46">
        <f t="shared" si="263"/>
        <v>91.666666666666671</v>
      </c>
      <c r="M250" s="46">
        <v>80</v>
      </c>
      <c r="N250" s="50">
        <f t="shared" si="253"/>
        <v>82.6388888888889</v>
      </c>
      <c r="O250" s="65">
        <f t="shared" si="254"/>
        <v>20.659722222222225</v>
      </c>
      <c r="P250" s="46">
        <v>17</v>
      </c>
      <c r="Q250" s="46">
        <f t="shared" si="264"/>
        <v>71.25</v>
      </c>
      <c r="R250" s="46">
        <v>75</v>
      </c>
      <c r="S250" s="46">
        <v>15</v>
      </c>
      <c r="T250" s="46">
        <f t="shared" si="259"/>
        <v>75</v>
      </c>
      <c r="U250" s="50">
        <f t="shared" si="248"/>
        <v>73.75</v>
      </c>
      <c r="V250" s="65">
        <f t="shared" si="255"/>
        <v>22.125</v>
      </c>
      <c r="W250" s="46">
        <v>73</v>
      </c>
      <c r="X250" s="46">
        <v>73</v>
      </c>
      <c r="Y250" s="46">
        <v>74</v>
      </c>
      <c r="Z250" s="46">
        <v>74</v>
      </c>
      <c r="AA250" s="50">
        <f t="shared" si="256"/>
        <v>73.5</v>
      </c>
      <c r="AB250" s="65">
        <f t="shared" si="257"/>
        <v>22.05</v>
      </c>
      <c r="AC250" s="195">
        <f t="shared" si="258"/>
        <v>77.38055555555556</v>
      </c>
      <c r="AD250" s="138">
        <v>77</v>
      </c>
      <c r="AE250" s="87" t="s">
        <v>32</v>
      </c>
      <c r="AF250" s="89"/>
      <c r="AG250" s="90"/>
      <c r="AH250" s="68"/>
    </row>
    <row r="251" spans="1:34" x14ac:dyDescent="0.25">
      <c r="A251" s="124" t="s">
        <v>51</v>
      </c>
      <c r="B251" s="52">
        <v>25</v>
      </c>
      <c r="C251" s="46">
        <f t="shared" si="260"/>
        <v>81.25</v>
      </c>
      <c r="D251" s="52">
        <v>83</v>
      </c>
      <c r="E251" s="52">
        <v>28</v>
      </c>
      <c r="F251" s="46">
        <f t="shared" si="261"/>
        <v>96.666666666666657</v>
      </c>
      <c r="G251" s="50">
        <f t="shared" si="250"/>
        <v>86.972222222222214</v>
      </c>
      <c r="H251" s="65">
        <f t="shared" si="251"/>
        <v>13.045833333333333</v>
      </c>
      <c r="I251" s="52">
        <v>25</v>
      </c>
      <c r="J251" s="46">
        <f t="shared" si="262"/>
        <v>81.25</v>
      </c>
      <c r="K251" s="52">
        <v>28</v>
      </c>
      <c r="L251" s="46">
        <f t="shared" si="263"/>
        <v>96.666666666666657</v>
      </c>
      <c r="M251" s="52">
        <v>81</v>
      </c>
      <c r="N251" s="50">
        <f t="shared" si="253"/>
        <v>86.305555555555543</v>
      </c>
      <c r="O251" s="65">
        <f t="shared" si="254"/>
        <v>21.576388888888886</v>
      </c>
      <c r="P251" s="52">
        <v>25</v>
      </c>
      <c r="Q251" s="46">
        <f t="shared" si="264"/>
        <v>81.25</v>
      </c>
      <c r="R251" s="52">
        <v>76</v>
      </c>
      <c r="S251" s="52">
        <v>15</v>
      </c>
      <c r="T251" s="46">
        <f t="shared" si="259"/>
        <v>75</v>
      </c>
      <c r="U251" s="50">
        <f t="shared" si="248"/>
        <v>77.416666666666671</v>
      </c>
      <c r="V251" s="65">
        <f t="shared" si="255"/>
        <v>23.225000000000001</v>
      </c>
      <c r="W251" s="52">
        <v>77</v>
      </c>
      <c r="X251" s="52">
        <v>79</v>
      </c>
      <c r="Y251" s="52">
        <v>80</v>
      </c>
      <c r="Z251" s="52">
        <v>80</v>
      </c>
      <c r="AA251" s="50">
        <f t="shared" si="256"/>
        <v>79</v>
      </c>
      <c r="AB251" s="65">
        <f t="shared" si="257"/>
        <v>23.7</v>
      </c>
      <c r="AC251" s="195">
        <f t="shared" si="258"/>
        <v>81.547222222222217</v>
      </c>
      <c r="AD251" s="137">
        <v>82</v>
      </c>
      <c r="AE251" s="88" t="s">
        <v>34</v>
      </c>
      <c r="AF251" s="89"/>
      <c r="AG251" s="90"/>
      <c r="AH251" s="68"/>
    </row>
    <row r="252" spans="1:34" x14ac:dyDescent="0.25">
      <c r="A252" s="124" t="s">
        <v>52</v>
      </c>
      <c r="B252" s="46">
        <v>29</v>
      </c>
      <c r="C252" s="46">
        <f t="shared" si="260"/>
        <v>86.25</v>
      </c>
      <c r="D252" s="46">
        <v>75</v>
      </c>
      <c r="E252" s="52">
        <v>20</v>
      </c>
      <c r="F252" s="46">
        <f t="shared" ref="F252:F259" si="265">SUM(E252/30)*(50)+(50)</f>
        <v>83.333333333333329</v>
      </c>
      <c r="G252" s="50">
        <f t="shared" si="250"/>
        <v>81.527777777777771</v>
      </c>
      <c r="H252" s="65">
        <f t="shared" si="251"/>
        <v>12.229166666666666</v>
      </c>
      <c r="I252" s="46">
        <v>29</v>
      </c>
      <c r="J252" s="46">
        <f t="shared" si="262"/>
        <v>86.25</v>
      </c>
      <c r="K252" s="52">
        <v>20</v>
      </c>
      <c r="L252" s="46">
        <f t="shared" si="263"/>
        <v>83.333333333333329</v>
      </c>
      <c r="M252" s="46">
        <v>81</v>
      </c>
      <c r="N252" s="50">
        <f t="shared" si="253"/>
        <v>83.527777777777771</v>
      </c>
      <c r="O252" s="65">
        <f t="shared" si="254"/>
        <v>20.881944444444443</v>
      </c>
      <c r="P252" s="46">
        <v>29</v>
      </c>
      <c r="Q252" s="46">
        <f t="shared" si="264"/>
        <v>86.25</v>
      </c>
      <c r="R252" s="46">
        <v>82</v>
      </c>
      <c r="S252" s="46">
        <v>18</v>
      </c>
      <c r="T252" s="46">
        <f t="shared" si="259"/>
        <v>80</v>
      </c>
      <c r="U252" s="50">
        <f t="shared" si="248"/>
        <v>82.75</v>
      </c>
      <c r="V252" s="65">
        <f t="shared" si="255"/>
        <v>24.824999999999999</v>
      </c>
      <c r="W252" s="46">
        <v>81</v>
      </c>
      <c r="X252" s="46">
        <v>81</v>
      </c>
      <c r="Y252" s="46">
        <v>82</v>
      </c>
      <c r="Z252" s="46">
        <v>82</v>
      </c>
      <c r="AA252" s="50">
        <f t="shared" si="256"/>
        <v>81.5</v>
      </c>
      <c r="AB252" s="65">
        <f t="shared" si="257"/>
        <v>24.45</v>
      </c>
      <c r="AC252" s="195">
        <f t="shared" si="258"/>
        <v>82.386111111111106</v>
      </c>
      <c r="AD252" s="138">
        <v>82</v>
      </c>
      <c r="AE252" s="87" t="s">
        <v>34</v>
      </c>
      <c r="AF252" s="89"/>
      <c r="AG252" s="90"/>
      <c r="AH252" s="68"/>
    </row>
    <row r="253" spans="1:34" x14ac:dyDescent="0.25">
      <c r="A253" s="124" t="s">
        <v>53</v>
      </c>
      <c r="B253" s="57">
        <v>32</v>
      </c>
      <c r="C253" s="46">
        <f t="shared" si="260"/>
        <v>90</v>
      </c>
      <c r="D253" s="46">
        <v>83</v>
      </c>
      <c r="E253" s="46">
        <v>24</v>
      </c>
      <c r="F253" s="46">
        <f t="shared" si="265"/>
        <v>90</v>
      </c>
      <c r="G253" s="50">
        <f t="shared" ref="G253:G259" si="266">SUM(C253,D253,F253)/3</f>
        <v>87.666666666666671</v>
      </c>
      <c r="H253" s="65">
        <f t="shared" ref="H253:H259" si="267">MAX(G253)*(15%)</f>
        <v>13.15</v>
      </c>
      <c r="I253" s="57">
        <v>32</v>
      </c>
      <c r="J253" s="46">
        <f t="shared" si="262"/>
        <v>90</v>
      </c>
      <c r="K253" s="46">
        <v>24</v>
      </c>
      <c r="L253" s="46">
        <f t="shared" ref="L253:L259" si="268">SUM(K253/30)*(50)+(50)</f>
        <v>90</v>
      </c>
      <c r="M253" s="46">
        <v>83</v>
      </c>
      <c r="N253" s="50">
        <f t="shared" ref="N253:N259" si="269">SUM(J253,L253,M253)/3</f>
        <v>87.666666666666671</v>
      </c>
      <c r="O253" s="65">
        <f t="shared" ref="O253:O259" si="270">MAX(N253)*(25%)</f>
        <v>21.916666666666668</v>
      </c>
      <c r="P253" s="57">
        <v>32</v>
      </c>
      <c r="Q253" s="46">
        <f t="shared" si="264"/>
        <v>90</v>
      </c>
      <c r="R253" s="46">
        <v>77</v>
      </c>
      <c r="S253" s="46">
        <v>15</v>
      </c>
      <c r="T253" s="46">
        <f t="shared" si="259"/>
        <v>75</v>
      </c>
      <c r="U253" s="50">
        <f t="shared" si="248"/>
        <v>80.666666666666671</v>
      </c>
      <c r="V253" s="65">
        <f t="shared" ref="V253:V259" si="271">MAX(U253)*(30%)</f>
        <v>24.2</v>
      </c>
      <c r="W253" s="46">
        <v>81</v>
      </c>
      <c r="X253" s="46">
        <v>81</v>
      </c>
      <c r="Y253" s="46">
        <v>82</v>
      </c>
      <c r="Z253" s="46">
        <v>83</v>
      </c>
      <c r="AA253" s="50">
        <f t="shared" ref="AA253:AA259" si="272">SUM(W253,X253,Y253,Z253)/4</f>
        <v>81.75</v>
      </c>
      <c r="AB253" s="65">
        <f t="shared" ref="AB253:AB259" si="273">MAX(AA253)*(30%)</f>
        <v>24.524999999999999</v>
      </c>
      <c r="AC253" s="195">
        <f t="shared" ref="AC253:AC259" si="274">SUM(H253,O253,V253,AB253)</f>
        <v>83.791666666666657</v>
      </c>
      <c r="AD253" s="138">
        <v>84</v>
      </c>
      <c r="AE253" s="87" t="s">
        <v>34</v>
      </c>
      <c r="AF253" s="89"/>
      <c r="AG253" s="90"/>
      <c r="AH253" s="68"/>
    </row>
    <row r="254" spans="1:34" x14ac:dyDescent="0.25">
      <c r="A254" s="124" t="s">
        <v>54</v>
      </c>
      <c r="B254" s="56">
        <v>10</v>
      </c>
      <c r="C254" s="46">
        <f t="shared" si="260"/>
        <v>62.5</v>
      </c>
      <c r="D254" s="52">
        <v>82</v>
      </c>
      <c r="E254" s="52">
        <v>24</v>
      </c>
      <c r="F254" s="46">
        <f t="shared" si="265"/>
        <v>90</v>
      </c>
      <c r="G254" s="50">
        <f t="shared" si="266"/>
        <v>78.166666666666671</v>
      </c>
      <c r="H254" s="65">
        <f t="shared" si="267"/>
        <v>11.725</v>
      </c>
      <c r="I254" s="56">
        <v>10</v>
      </c>
      <c r="J254" s="46">
        <f t="shared" si="262"/>
        <v>62.5</v>
      </c>
      <c r="K254" s="52">
        <v>24</v>
      </c>
      <c r="L254" s="46">
        <f t="shared" si="268"/>
        <v>90</v>
      </c>
      <c r="M254" s="52">
        <v>81</v>
      </c>
      <c r="N254" s="50">
        <f t="shared" si="269"/>
        <v>77.833333333333329</v>
      </c>
      <c r="O254" s="65">
        <f t="shared" si="270"/>
        <v>19.458333333333332</v>
      </c>
      <c r="P254" s="56">
        <v>10</v>
      </c>
      <c r="Q254" s="46">
        <f t="shared" si="264"/>
        <v>62.5</v>
      </c>
      <c r="R254" s="52">
        <v>77</v>
      </c>
      <c r="S254" s="52">
        <v>17</v>
      </c>
      <c r="T254" s="46">
        <f t="shared" si="259"/>
        <v>78.333333333333329</v>
      </c>
      <c r="U254" s="50">
        <f t="shared" si="248"/>
        <v>72.6111111111111</v>
      </c>
      <c r="V254" s="65">
        <f t="shared" si="271"/>
        <v>21.783333333333328</v>
      </c>
      <c r="W254" s="52">
        <v>77</v>
      </c>
      <c r="X254" s="52">
        <v>78</v>
      </c>
      <c r="Y254" s="52">
        <v>79</v>
      </c>
      <c r="Z254" s="52">
        <v>80</v>
      </c>
      <c r="AA254" s="50">
        <f t="shared" si="272"/>
        <v>78.5</v>
      </c>
      <c r="AB254" s="65">
        <f t="shared" si="273"/>
        <v>23.55</v>
      </c>
      <c r="AC254" s="195">
        <f t="shared" si="274"/>
        <v>76.516666666666652</v>
      </c>
      <c r="AD254" s="137">
        <v>77</v>
      </c>
      <c r="AE254" s="88" t="s">
        <v>32</v>
      </c>
      <c r="AF254" s="89"/>
      <c r="AG254" s="90"/>
      <c r="AH254" s="68"/>
    </row>
    <row r="255" spans="1:34" x14ac:dyDescent="0.25">
      <c r="A255" s="124" t="s">
        <v>57</v>
      </c>
      <c r="B255" s="57">
        <v>24</v>
      </c>
      <c r="C255" s="46">
        <f t="shared" si="260"/>
        <v>80</v>
      </c>
      <c r="D255" s="46">
        <v>78</v>
      </c>
      <c r="E255" s="46">
        <v>30</v>
      </c>
      <c r="F255" s="46">
        <f t="shared" si="265"/>
        <v>100</v>
      </c>
      <c r="G255" s="50">
        <f t="shared" si="266"/>
        <v>86</v>
      </c>
      <c r="H255" s="65">
        <f t="shared" si="267"/>
        <v>12.9</v>
      </c>
      <c r="I255" s="57">
        <v>24</v>
      </c>
      <c r="J255" s="46">
        <f t="shared" si="262"/>
        <v>80</v>
      </c>
      <c r="K255" s="46">
        <v>30</v>
      </c>
      <c r="L255" s="46">
        <f t="shared" si="268"/>
        <v>100</v>
      </c>
      <c r="M255" s="46">
        <v>81</v>
      </c>
      <c r="N255" s="50">
        <f t="shared" si="269"/>
        <v>87</v>
      </c>
      <c r="O255" s="65">
        <f t="shared" si="270"/>
        <v>21.75</v>
      </c>
      <c r="P255" s="57">
        <v>24</v>
      </c>
      <c r="Q255" s="46">
        <f t="shared" si="264"/>
        <v>80</v>
      </c>
      <c r="R255" s="46">
        <v>75</v>
      </c>
      <c r="S255" s="52">
        <v>15</v>
      </c>
      <c r="T255" s="46">
        <f t="shared" si="259"/>
        <v>75</v>
      </c>
      <c r="U255" s="50">
        <f t="shared" si="248"/>
        <v>76.666666666666671</v>
      </c>
      <c r="V255" s="65">
        <f t="shared" si="271"/>
        <v>23</v>
      </c>
      <c r="W255" s="52">
        <v>78</v>
      </c>
      <c r="X255" s="52">
        <v>79</v>
      </c>
      <c r="Y255" s="52">
        <v>80</v>
      </c>
      <c r="Z255" s="52">
        <v>81</v>
      </c>
      <c r="AA255" s="50">
        <f t="shared" si="272"/>
        <v>79.5</v>
      </c>
      <c r="AB255" s="65">
        <f t="shared" si="273"/>
        <v>23.849999999999998</v>
      </c>
      <c r="AC255" s="195">
        <f t="shared" si="274"/>
        <v>81.5</v>
      </c>
      <c r="AD255" s="138">
        <v>82</v>
      </c>
      <c r="AE255" s="87" t="s">
        <v>34</v>
      </c>
      <c r="AF255" s="89"/>
      <c r="AG255" s="90"/>
      <c r="AH255" s="68"/>
    </row>
    <row r="256" spans="1:34" x14ac:dyDescent="0.25">
      <c r="A256" s="124" t="s">
        <v>55</v>
      </c>
      <c r="B256" s="46">
        <v>20</v>
      </c>
      <c r="C256" s="46">
        <f>SUM(B256/40)*(50)+(50)</f>
        <v>75</v>
      </c>
      <c r="D256" s="46">
        <v>83</v>
      </c>
      <c r="E256" s="46">
        <v>10</v>
      </c>
      <c r="F256" s="46">
        <f t="shared" si="265"/>
        <v>66.666666666666657</v>
      </c>
      <c r="G256" s="50">
        <f t="shared" si="266"/>
        <v>74.888888888888886</v>
      </c>
      <c r="H256" s="65">
        <f t="shared" si="267"/>
        <v>11.233333333333333</v>
      </c>
      <c r="I256" s="46">
        <v>20</v>
      </c>
      <c r="J256" s="46">
        <f>SUM(I256/40)*(50)+(50)</f>
        <v>75</v>
      </c>
      <c r="K256" s="46">
        <v>10</v>
      </c>
      <c r="L256" s="46">
        <f t="shared" si="268"/>
        <v>66.666666666666657</v>
      </c>
      <c r="M256" s="46">
        <v>83</v>
      </c>
      <c r="N256" s="50">
        <f t="shared" si="269"/>
        <v>74.888888888888886</v>
      </c>
      <c r="O256" s="65">
        <f t="shared" si="270"/>
        <v>18.722222222222221</v>
      </c>
      <c r="P256" s="46">
        <v>20</v>
      </c>
      <c r="Q256" s="46">
        <f>SUM(P256/40)*(50)+(50)</f>
        <v>75</v>
      </c>
      <c r="R256" s="46">
        <v>83</v>
      </c>
      <c r="S256" s="67">
        <v>19</v>
      </c>
      <c r="T256" s="46">
        <f t="shared" si="259"/>
        <v>81.666666666666657</v>
      </c>
      <c r="U256" s="50">
        <f t="shared" si="248"/>
        <v>79.888888888888886</v>
      </c>
      <c r="V256" s="65">
        <f t="shared" si="271"/>
        <v>23.966666666666665</v>
      </c>
      <c r="W256" s="46">
        <v>78</v>
      </c>
      <c r="X256" s="46">
        <v>79</v>
      </c>
      <c r="Y256" s="46">
        <v>80</v>
      </c>
      <c r="Z256" s="46">
        <v>81</v>
      </c>
      <c r="AA256" s="50">
        <f t="shared" si="272"/>
        <v>79.5</v>
      </c>
      <c r="AB256" s="65">
        <f t="shared" si="273"/>
        <v>23.849999999999998</v>
      </c>
      <c r="AC256" s="195">
        <f t="shared" si="274"/>
        <v>77.772222222222211</v>
      </c>
      <c r="AD256" s="138">
        <v>78</v>
      </c>
      <c r="AE256" s="87" t="s">
        <v>32</v>
      </c>
      <c r="AF256" s="89"/>
      <c r="AG256" s="90"/>
      <c r="AH256" s="68"/>
    </row>
    <row r="257" spans="1:34" x14ac:dyDescent="0.25">
      <c r="A257" s="124" t="s">
        <v>56</v>
      </c>
      <c r="B257" s="52">
        <v>20</v>
      </c>
      <c r="C257" s="46">
        <f>SUM(B257/40)*(50)+(50)</f>
        <v>75</v>
      </c>
      <c r="D257" s="52">
        <v>80</v>
      </c>
      <c r="E257" s="52">
        <v>27</v>
      </c>
      <c r="F257" s="46">
        <f t="shared" si="265"/>
        <v>95</v>
      </c>
      <c r="G257" s="50">
        <f t="shared" si="266"/>
        <v>83.333333333333329</v>
      </c>
      <c r="H257" s="65">
        <f t="shared" si="267"/>
        <v>12.499999999999998</v>
      </c>
      <c r="I257" s="52">
        <v>20</v>
      </c>
      <c r="J257" s="46">
        <f>SUM(I257/40)*(50)+(50)</f>
        <v>75</v>
      </c>
      <c r="K257" s="52">
        <v>27</v>
      </c>
      <c r="L257" s="46">
        <f t="shared" si="268"/>
        <v>95</v>
      </c>
      <c r="M257" s="52">
        <v>76</v>
      </c>
      <c r="N257" s="50">
        <f t="shared" si="269"/>
        <v>82</v>
      </c>
      <c r="O257" s="65">
        <f t="shared" si="270"/>
        <v>20.5</v>
      </c>
      <c r="P257" s="52">
        <v>20</v>
      </c>
      <c r="Q257" s="46">
        <f>SUM(P257/40)*(50)+(50)</f>
        <v>75</v>
      </c>
      <c r="R257" s="52">
        <v>75</v>
      </c>
      <c r="S257" s="52">
        <v>15</v>
      </c>
      <c r="T257" s="46">
        <f t="shared" si="259"/>
        <v>75</v>
      </c>
      <c r="U257" s="50">
        <f t="shared" si="248"/>
        <v>75</v>
      </c>
      <c r="V257" s="65">
        <f t="shared" si="271"/>
        <v>22.5</v>
      </c>
      <c r="W257" s="52">
        <v>75</v>
      </c>
      <c r="X257" s="52">
        <v>76</v>
      </c>
      <c r="Y257" s="52">
        <v>76</v>
      </c>
      <c r="Z257" s="52">
        <v>77</v>
      </c>
      <c r="AA257" s="50">
        <f t="shared" si="272"/>
        <v>76</v>
      </c>
      <c r="AB257" s="65">
        <f t="shared" si="273"/>
        <v>22.8</v>
      </c>
      <c r="AC257" s="195">
        <f t="shared" si="274"/>
        <v>78.3</v>
      </c>
      <c r="AD257" s="137">
        <v>78</v>
      </c>
      <c r="AE257" s="88" t="s">
        <v>32</v>
      </c>
      <c r="AF257" s="89"/>
      <c r="AG257" s="90"/>
      <c r="AH257" s="68"/>
    </row>
    <row r="258" spans="1:34" x14ac:dyDescent="0.25">
      <c r="A258" s="124" t="s">
        <v>99</v>
      </c>
      <c r="B258" s="57">
        <v>21</v>
      </c>
      <c r="C258" s="46">
        <f>SUM(B258/40)*(50)+(50)</f>
        <v>76.25</v>
      </c>
      <c r="D258" s="46">
        <v>82</v>
      </c>
      <c r="E258" s="46">
        <v>21</v>
      </c>
      <c r="F258" s="46">
        <f t="shared" si="265"/>
        <v>85</v>
      </c>
      <c r="G258" s="48">
        <f t="shared" si="266"/>
        <v>81.083333333333329</v>
      </c>
      <c r="H258" s="49">
        <f t="shared" si="267"/>
        <v>12.1625</v>
      </c>
      <c r="I258" s="46">
        <v>21</v>
      </c>
      <c r="J258" s="46">
        <f>SUM(I258/40)*(50)+(50)</f>
        <v>76.25</v>
      </c>
      <c r="K258" s="46">
        <v>21</v>
      </c>
      <c r="L258" s="46">
        <f t="shared" si="268"/>
        <v>85</v>
      </c>
      <c r="M258" s="46">
        <v>81</v>
      </c>
      <c r="N258" s="50">
        <f t="shared" si="269"/>
        <v>80.75</v>
      </c>
      <c r="O258" s="49">
        <f t="shared" si="270"/>
        <v>20.1875</v>
      </c>
      <c r="P258" s="46">
        <v>21</v>
      </c>
      <c r="Q258" s="46">
        <f>SUM(P258/40)*(50)+(50)</f>
        <v>76.25</v>
      </c>
      <c r="R258" s="46">
        <v>82</v>
      </c>
      <c r="S258" s="46">
        <v>18</v>
      </c>
      <c r="T258" s="46">
        <f t="shared" si="259"/>
        <v>80</v>
      </c>
      <c r="U258" s="48">
        <f t="shared" si="248"/>
        <v>79.416666666666671</v>
      </c>
      <c r="V258" s="49">
        <f t="shared" si="271"/>
        <v>23.824999999999999</v>
      </c>
      <c r="W258" s="52">
        <v>79</v>
      </c>
      <c r="X258" s="52">
        <v>80</v>
      </c>
      <c r="Y258" s="52">
        <v>80</v>
      </c>
      <c r="Z258" s="52">
        <v>81</v>
      </c>
      <c r="AA258" s="50">
        <f t="shared" si="272"/>
        <v>80</v>
      </c>
      <c r="AB258" s="65">
        <f t="shared" si="273"/>
        <v>24</v>
      </c>
      <c r="AC258" s="195">
        <f t="shared" si="274"/>
        <v>80.174999999999997</v>
      </c>
      <c r="AD258" s="138">
        <v>80</v>
      </c>
      <c r="AE258" s="87" t="s">
        <v>34</v>
      </c>
      <c r="AF258" s="89"/>
      <c r="AG258" s="90"/>
      <c r="AH258" s="68"/>
    </row>
    <row r="259" spans="1:34" x14ac:dyDescent="0.25">
      <c r="A259" s="124" t="s">
        <v>100</v>
      </c>
      <c r="B259" s="57">
        <v>13</v>
      </c>
      <c r="C259" s="46">
        <f>SUM(B259/40)*(50)+(50)</f>
        <v>66.25</v>
      </c>
      <c r="D259" s="46">
        <v>75</v>
      </c>
      <c r="E259" s="46">
        <v>15</v>
      </c>
      <c r="F259" s="46">
        <f t="shared" si="265"/>
        <v>75</v>
      </c>
      <c r="G259" s="48">
        <f t="shared" si="266"/>
        <v>72.083333333333329</v>
      </c>
      <c r="H259" s="49">
        <f t="shared" si="267"/>
        <v>10.812499999999998</v>
      </c>
      <c r="I259" s="46">
        <v>13</v>
      </c>
      <c r="J259" s="46">
        <f>SUM(I259/40)*(50)+(50)</f>
        <v>66.25</v>
      </c>
      <c r="K259" s="46">
        <v>15</v>
      </c>
      <c r="L259" s="46">
        <f t="shared" si="268"/>
        <v>75</v>
      </c>
      <c r="M259" s="46">
        <v>75</v>
      </c>
      <c r="N259" s="48">
        <f t="shared" si="269"/>
        <v>72.083333333333329</v>
      </c>
      <c r="O259" s="49">
        <f t="shared" si="270"/>
        <v>18.020833333333332</v>
      </c>
      <c r="P259" s="46">
        <v>13</v>
      </c>
      <c r="Q259" s="46">
        <f>SUM(P259/40)*(50)+(50)</f>
        <v>66.25</v>
      </c>
      <c r="R259" s="46">
        <v>75</v>
      </c>
      <c r="S259" s="46">
        <v>15</v>
      </c>
      <c r="T259" s="46">
        <f t="shared" si="259"/>
        <v>75</v>
      </c>
      <c r="U259" s="48">
        <f t="shared" si="248"/>
        <v>72.083333333333329</v>
      </c>
      <c r="V259" s="49">
        <f t="shared" si="271"/>
        <v>21.624999999999996</v>
      </c>
      <c r="W259" s="46">
        <v>75</v>
      </c>
      <c r="X259" s="46">
        <v>76</v>
      </c>
      <c r="Y259" s="46">
        <v>77</v>
      </c>
      <c r="Z259" s="46">
        <v>79</v>
      </c>
      <c r="AA259" s="50">
        <f t="shared" si="272"/>
        <v>76.75</v>
      </c>
      <c r="AB259" s="65">
        <f t="shared" si="273"/>
        <v>23.024999999999999</v>
      </c>
      <c r="AC259" s="195">
        <f t="shared" si="274"/>
        <v>73.48333333333332</v>
      </c>
      <c r="AD259" s="137">
        <v>73</v>
      </c>
      <c r="AE259" s="88" t="s">
        <v>33</v>
      </c>
      <c r="AF259" s="94"/>
      <c r="AG259" s="90"/>
      <c r="AH259" s="68"/>
    </row>
    <row r="260" spans="1:34" x14ac:dyDescent="0.25">
      <c r="A260" s="53"/>
      <c r="B260" s="53"/>
      <c r="C260" s="53"/>
      <c r="D260" s="53"/>
      <c r="E260" s="53"/>
      <c r="F260" s="53"/>
      <c r="G260" s="53"/>
      <c r="H260" s="53"/>
      <c r="I260" s="63"/>
      <c r="J260" s="63"/>
      <c r="K260" s="53"/>
      <c r="L260" s="63"/>
      <c r="M260" s="63"/>
      <c r="N260" s="63"/>
      <c r="O260" s="63"/>
      <c r="P260" s="63"/>
      <c r="Q260" s="63"/>
      <c r="S260" s="63"/>
      <c r="U260" s="63"/>
      <c r="V260" s="63"/>
      <c r="W260" s="63"/>
      <c r="X260" s="63"/>
      <c r="Y260" s="63"/>
      <c r="Z260" s="63"/>
      <c r="AA260" s="63"/>
      <c r="AB260" s="63"/>
      <c r="AC260" s="196"/>
      <c r="AD260" s="63"/>
      <c r="AE260" s="96"/>
      <c r="AF260" s="68"/>
      <c r="AG260" s="68"/>
      <c r="AH260" s="91"/>
    </row>
    <row r="261" spans="1:34" x14ac:dyDescent="0.25">
      <c r="T261" s="32"/>
      <c r="AC261" s="197"/>
      <c r="AE261" s="69"/>
      <c r="AF261" s="69"/>
      <c r="AG261" s="69"/>
      <c r="AH261" s="69"/>
    </row>
    <row r="262" spans="1:34" x14ac:dyDescent="0.25">
      <c r="T262" s="36"/>
      <c r="AC262" s="197"/>
      <c r="AE262" s="69"/>
      <c r="AF262" s="69"/>
      <c r="AG262" s="69"/>
      <c r="AH262" s="69"/>
    </row>
    <row r="263" spans="1:34" x14ac:dyDescent="0.25">
      <c r="A263" s="207"/>
      <c r="B263" s="207"/>
      <c r="C263" s="207"/>
      <c r="D263" s="207"/>
      <c r="E263" s="207"/>
      <c r="F263" s="28"/>
      <c r="G263" s="28"/>
      <c r="H263" s="28"/>
      <c r="I263" s="28"/>
      <c r="J263" s="28"/>
      <c r="K263" s="28"/>
      <c r="L263" s="132" t="s">
        <v>93</v>
      </c>
      <c r="M263" s="143"/>
      <c r="N263" s="143"/>
      <c r="O263" s="143"/>
      <c r="P263" s="143"/>
      <c r="Q263" s="143"/>
      <c r="R263" s="143"/>
      <c r="S263" s="143"/>
      <c r="U263" s="143"/>
      <c r="V263" s="143"/>
      <c r="W263" s="130"/>
      <c r="X263" s="130"/>
      <c r="Y263" s="112"/>
      <c r="Z263" s="112"/>
      <c r="AA263" s="112"/>
      <c r="AB263" s="112"/>
      <c r="AC263" s="201"/>
      <c r="AD263" s="28"/>
      <c r="AE263" s="208"/>
      <c r="AF263" s="208"/>
      <c r="AG263" s="208"/>
      <c r="AH263" s="208"/>
    </row>
    <row r="264" spans="1:34" x14ac:dyDescent="0.25">
      <c r="A264" s="31"/>
      <c r="B264" s="29"/>
      <c r="C264" s="29"/>
      <c r="D264" s="28"/>
      <c r="E264" s="28"/>
      <c r="F264" s="28"/>
      <c r="G264" s="28"/>
      <c r="H264" s="28"/>
      <c r="I264" s="28"/>
      <c r="J264" s="28"/>
      <c r="K264" s="28"/>
      <c r="L264" s="36"/>
      <c r="M264" s="36"/>
      <c r="N264" s="36"/>
      <c r="O264" s="36"/>
      <c r="P264" s="36"/>
      <c r="Q264" s="36"/>
      <c r="R264" s="36"/>
      <c r="S264" s="36"/>
      <c r="U264" s="36"/>
      <c r="V264" s="36"/>
      <c r="W264" s="28"/>
      <c r="X264" s="28"/>
      <c r="Y264" s="28"/>
      <c r="Z264" s="28"/>
      <c r="AA264" s="28"/>
      <c r="AB264" s="28"/>
      <c r="AC264" s="198"/>
      <c r="AD264" s="28"/>
      <c r="AE264" s="68"/>
      <c r="AF264" s="68"/>
      <c r="AG264" s="91"/>
      <c r="AH264" s="68"/>
    </row>
    <row r="265" spans="1:34" ht="66.75" x14ac:dyDescent="0.25">
      <c r="A265" s="26" t="s">
        <v>36</v>
      </c>
      <c r="B265" s="23"/>
      <c r="C265" s="11"/>
      <c r="D265" s="6"/>
      <c r="E265" s="28"/>
      <c r="F265" s="10" t="s">
        <v>5</v>
      </c>
      <c r="G265" s="33"/>
      <c r="H265" s="30"/>
      <c r="I265" s="102"/>
      <c r="J265" s="103"/>
      <c r="K265" s="28"/>
      <c r="L265" s="5"/>
      <c r="M265" s="5"/>
      <c r="N265" s="10" t="s">
        <v>6</v>
      </c>
      <c r="O265" s="5"/>
      <c r="P265" s="33"/>
      <c r="Q265" s="7"/>
      <c r="R265" s="30"/>
      <c r="S265" s="33"/>
      <c r="T265" s="145"/>
      <c r="U265" s="34" t="s">
        <v>8</v>
      </c>
      <c r="V265" s="5"/>
      <c r="W265" s="33"/>
      <c r="X265" s="30"/>
      <c r="Y265" s="5"/>
      <c r="Z265" s="5"/>
      <c r="AA265" s="35"/>
      <c r="AB265" s="9" t="s">
        <v>13</v>
      </c>
      <c r="AC265" s="199"/>
      <c r="AD265" s="7"/>
      <c r="AE265" s="97"/>
      <c r="AF265" s="98"/>
      <c r="AG265" s="90"/>
      <c r="AH265" s="91"/>
    </row>
    <row r="266" spans="1:34" ht="58.5" x14ac:dyDescent="0.25">
      <c r="A266" s="15" t="s">
        <v>17</v>
      </c>
      <c r="B266" s="6" t="s">
        <v>0</v>
      </c>
      <c r="C266" s="6" t="s">
        <v>3</v>
      </c>
      <c r="D266" s="6" t="s">
        <v>1</v>
      </c>
      <c r="E266" s="6" t="s">
        <v>2</v>
      </c>
      <c r="F266" s="8" t="s">
        <v>3</v>
      </c>
      <c r="G266" s="14" t="s">
        <v>4</v>
      </c>
      <c r="H266" s="164">
        <v>0.15</v>
      </c>
      <c r="I266" s="6" t="s">
        <v>0</v>
      </c>
      <c r="J266" s="6" t="s">
        <v>3</v>
      </c>
      <c r="K266" s="6" t="s">
        <v>2</v>
      </c>
      <c r="L266" s="6" t="s">
        <v>3</v>
      </c>
      <c r="M266" s="6" t="s">
        <v>1</v>
      </c>
      <c r="N266" s="14" t="s">
        <v>4</v>
      </c>
      <c r="O266" s="165">
        <v>0.25</v>
      </c>
      <c r="P266" s="6" t="s">
        <v>0</v>
      </c>
      <c r="Q266" s="6" t="s">
        <v>3</v>
      </c>
      <c r="R266" s="6" t="s">
        <v>1</v>
      </c>
      <c r="S266" s="6" t="s">
        <v>7</v>
      </c>
      <c r="T266" s="6" t="s">
        <v>3</v>
      </c>
      <c r="U266" s="14" t="s">
        <v>4</v>
      </c>
      <c r="V266" s="165">
        <v>0.3</v>
      </c>
      <c r="W266" s="6" t="s">
        <v>9</v>
      </c>
      <c r="X266" s="6" t="s">
        <v>10</v>
      </c>
      <c r="Y266" s="6" t="s">
        <v>11</v>
      </c>
      <c r="Z266" s="6" t="s">
        <v>12</v>
      </c>
      <c r="AA266" s="14" t="s">
        <v>4</v>
      </c>
      <c r="AB266" s="166">
        <v>0.3</v>
      </c>
      <c r="AC266" s="200" t="s">
        <v>14</v>
      </c>
      <c r="AD266" s="66" t="s">
        <v>15</v>
      </c>
      <c r="AE266" s="99" t="s">
        <v>16</v>
      </c>
      <c r="AF266" s="98"/>
      <c r="AG266" s="68"/>
      <c r="AH266" s="68"/>
    </row>
    <row r="267" spans="1:34" x14ac:dyDescent="0.25">
      <c r="A267" s="124" t="s">
        <v>79</v>
      </c>
      <c r="B267" s="46">
        <v>25</v>
      </c>
      <c r="C267" s="46">
        <f t="shared" ref="C267:C268" si="275">SUM(B267/40)*(50)+(50)</f>
        <v>81.25</v>
      </c>
      <c r="D267" s="46">
        <v>77</v>
      </c>
      <c r="E267" s="46">
        <v>27</v>
      </c>
      <c r="F267" s="46">
        <f>SUM(E267/30)*(50)+(50)</f>
        <v>95</v>
      </c>
      <c r="G267" s="50">
        <f>SUM(C267,D267,F267)/3</f>
        <v>84.416666666666671</v>
      </c>
      <c r="H267" s="65">
        <f>MAX(G267)*(15%)</f>
        <v>12.6625</v>
      </c>
      <c r="I267" s="46">
        <v>25</v>
      </c>
      <c r="J267" s="46">
        <f t="shared" ref="J267:J268" si="276">SUM(I267/40)*(50)+(50)</f>
        <v>81.25</v>
      </c>
      <c r="K267" s="46">
        <v>27</v>
      </c>
      <c r="L267" s="46">
        <f>SUM(K267/30)*(50)+(50)</f>
        <v>95</v>
      </c>
      <c r="M267" s="46">
        <v>77</v>
      </c>
      <c r="N267" s="50">
        <f>SUM(J267,L267,M267)/3</f>
        <v>84.416666666666671</v>
      </c>
      <c r="O267" s="65">
        <f>MAX(N267)*(25%)</f>
        <v>21.104166666666668</v>
      </c>
      <c r="P267" s="46">
        <v>25</v>
      </c>
      <c r="Q267" s="46">
        <f t="shared" ref="Q267:Q268" si="277">SUM(P267/40)*(50)+(50)</f>
        <v>81.25</v>
      </c>
      <c r="R267" s="46">
        <v>77</v>
      </c>
      <c r="S267" s="46">
        <v>15</v>
      </c>
      <c r="T267" s="46">
        <f t="shared" ref="T267:T268" si="278">SUM(S267/30)*(50)+(50)</f>
        <v>75</v>
      </c>
      <c r="U267" s="50">
        <f t="shared" ref="U267:U268" si="279">SUM(Q267,R267,T267)/3</f>
        <v>77.75</v>
      </c>
      <c r="V267" s="65">
        <f>MAX(U267)*(30%)</f>
        <v>23.324999999999999</v>
      </c>
      <c r="W267" s="46">
        <v>78</v>
      </c>
      <c r="X267" s="46">
        <v>79</v>
      </c>
      <c r="Y267" s="46">
        <v>80</v>
      </c>
      <c r="Z267" s="46">
        <v>81</v>
      </c>
      <c r="AA267" s="50">
        <f>SUM(W267,X267,Y267,Z267)/4</f>
        <v>79.5</v>
      </c>
      <c r="AB267" s="65">
        <f>MAX(AA267)*(30%)</f>
        <v>23.849999999999998</v>
      </c>
      <c r="AC267" s="195">
        <f>SUM(H267,O267,V267,AB267)</f>
        <v>80.941666666666663</v>
      </c>
      <c r="AD267" s="136">
        <v>81</v>
      </c>
      <c r="AE267" s="87" t="s">
        <v>34</v>
      </c>
      <c r="AF267" s="89"/>
      <c r="AG267" s="90"/>
      <c r="AH267" s="68"/>
    </row>
    <row r="268" spans="1:34" x14ac:dyDescent="0.25">
      <c r="A268" s="124" t="s">
        <v>41</v>
      </c>
      <c r="B268" s="52">
        <v>25</v>
      </c>
      <c r="C268" s="46">
        <f t="shared" si="275"/>
        <v>81.25</v>
      </c>
      <c r="D268" s="52">
        <v>79</v>
      </c>
      <c r="E268" s="52">
        <v>14</v>
      </c>
      <c r="F268" s="46">
        <f t="shared" ref="F268" si="280">SUM(E268/30)*(50)+(50)</f>
        <v>73.333333333333329</v>
      </c>
      <c r="G268" s="50">
        <f t="shared" ref="G268" si="281">SUM(C268,D268,F268)/3</f>
        <v>77.8611111111111</v>
      </c>
      <c r="H268" s="65">
        <f t="shared" ref="H268" si="282">MAX(G268)*(15%)</f>
        <v>11.679166666666665</v>
      </c>
      <c r="I268" s="52">
        <v>20</v>
      </c>
      <c r="J268" s="46">
        <f t="shared" si="276"/>
        <v>75</v>
      </c>
      <c r="K268" s="52">
        <v>14</v>
      </c>
      <c r="L268" s="46">
        <f t="shared" ref="L268" si="283">SUM(K268/30)*(50)+(50)</f>
        <v>73.333333333333329</v>
      </c>
      <c r="M268" s="52">
        <v>75</v>
      </c>
      <c r="N268" s="50">
        <f t="shared" ref="N268" si="284">SUM(J268,L268,M268)/3</f>
        <v>74.444444444444443</v>
      </c>
      <c r="O268" s="65">
        <f t="shared" ref="O268" si="285">MAX(N268)*(25%)</f>
        <v>18.611111111111111</v>
      </c>
      <c r="P268" s="52">
        <v>20</v>
      </c>
      <c r="Q268" s="46">
        <f t="shared" si="277"/>
        <v>75</v>
      </c>
      <c r="R268" s="52">
        <v>79</v>
      </c>
      <c r="S268" s="52">
        <v>15</v>
      </c>
      <c r="T268" s="46">
        <f t="shared" si="278"/>
        <v>75</v>
      </c>
      <c r="U268" s="50">
        <f t="shared" si="279"/>
        <v>76.333333333333329</v>
      </c>
      <c r="V268" s="65">
        <f t="shared" ref="V268" si="286">MAX(U268)*(30%)</f>
        <v>22.9</v>
      </c>
      <c r="W268" s="52">
        <v>75</v>
      </c>
      <c r="X268" s="52">
        <v>75</v>
      </c>
      <c r="Y268" s="52">
        <v>76</v>
      </c>
      <c r="Z268" s="52">
        <v>77</v>
      </c>
      <c r="AA268" s="50">
        <f t="shared" ref="AA268" si="287">SUM(W268,X268,Y268,Z268)/4</f>
        <v>75.75</v>
      </c>
      <c r="AB268" s="65">
        <f t="shared" ref="AB268" si="288">MAX(AA268)*(30%)</f>
        <v>22.724999999999998</v>
      </c>
      <c r="AC268" s="195">
        <f t="shared" ref="AC268" si="289">SUM(H268,O268,V268,AB268)</f>
        <v>75.915277777777774</v>
      </c>
      <c r="AD268" s="137">
        <v>76</v>
      </c>
      <c r="AE268" s="88" t="s">
        <v>34</v>
      </c>
      <c r="AF268" s="89"/>
      <c r="AG268" s="90"/>
      <c r="AH268" s="91"/>
    </row>
    <row r="269" spans="1:34" x14ac:dyDescent="0.25">
      <c r="A269" s="124" t="s">
        <v>42</v>
      </c>
      <c r="B269" s="46">
        <v>25</v>
      </c>
      <c r="C269" s="46">
        <f t="shared" ref="C269:C273" si="290">SUM(B269/40)*(50)+(50)</f>
        <v>81.25</v>
      </c>
      <c r="D269" s="46">
        <v>76</v>
      </c>
      <c r="E269" s="46">
        <v>27</v>
      </c>
      <c r="F269" s="46">
        <f t="shared" ref="F269:F273" si="291">SUM(E269/30)*(50)+(50)</f>
        <v>95</v>
      </c>
      <c r="G269" s="48">
        <f t="shared" ref="G269:G281" si="292">SUM(C269,D269,F269)/3</f>
        <v>84.083333333333329</v>
      </c>
      <c r="H269" s="49">
        <f t="shared" ref="H269:H281" si="293">MAX(G269)*(15%)</f>
        <v>12.612499999999999</v>
      </c>
      <c r="I269" s="46">
        <v>25</v>
      </c>
      <c r="J269" s="46">
        <f t="shared" ref="J269:J273" si="294">SUM(I269/40)*(50)+(50)</f>
        <v>81.25</v>
      </c>
      <c r="K269" s="46">
        <v>27</v>
      </c>
      <c r="L269" s="46">
        <f t="shared" ref="L269:L273" si="295">SUM(K269/30)*(50)+(50)</f>
        <v>95</v>
      </c>
      <c r="M269" s="46">
        <v>81</v>
      </c>
      <c r="N269" s="50">
        <f t="shared" ref="N269:N281" si="296">SUM(J269,L269,M269)/3</f>
        <v>85.75</v>
      </c>
      <c r="O269" s="49">
        <f t="shared" ref="O269:O281" si="297">MAX(N269)*(25%)</f>
        <v>21.4375</v>
      </c>
      <c r="P269" s="46">
        <v>25</v>
      </c>
      <c r="Q269" s="46">
        <f t="shared" ref="Q269:Q273" si="298">SUM(P269/40)*(50)+(50)</f>
        <v>81.25</v>
      </c>
      <c r="R269" s="46">
        <v>76</v>
      </c>
      <c r="S269" s="46">
        <v>18</v>
      </c>
      <c r="T269" s="46">
        <f t="shared" ref="T269:T279" si="299">SUM(S271/30)*(50)+(50)</f>
        <v>78.333333333333329</v>
      </c>
      <c r="U269" s="48">
        <f t="shared" ref="U269:U284" si="300">SUM(Q269,R269,T267)/3</f>
        <v>77.416666666666671</v>
      </c>
      <c r="V269" s="65">
        <f>MAX(U269)*(30%)</f>
        <v>23.225000000000001</v>
      </c>
      <c r="W269" s="46">
        <v>81</v>
      </c>
      <c r="X269" s="46">
        <v>82</v>
      </c>
      <c r="Y269" s="46">
        <v>81</v>
      </c>
      <c r="Z269" s="46">
        <v>82</v>
      </c>
      <c r="AA269" s="50">
        <f t="shared" ref="AA269:AA281" si="301">SUM(W269,X269,Y269,Z269)/4</f>
        <v>81.5</v>
      </c>
      <c r="AB269" s="49">
        <f t="shared" ref="AB269:AB281" si="302">MAX(AA269)*(30%)</f>
        <v>24.45</v>
      </c>
      <c r="AC269" s="195">
        <f t="shared" ref="AC269:AC281" si="303">SUM(H269,O269,V269,AB269)</f>
        <v>81.724999999999994</v>
      </c>
      <c r="AD269" s="138">
        <v>82</v>
      </c>
      <c r="AE269" s="87" t="s">
        <v>34</v>
      </c>
      <c r="AF269" s="89"/>
      <c r="AG269" s="90"/>
      <c r="AH269" s="91"/>
    </row>
    <row r="270" spans="1:34" x14ac:dyDescent="0.25">
      <c r="A270" s="124" t="s">
        <v>81</v>
      </c>
      <c r="B270" s="52">
        <v>23</v>
      </c>
      <c r="C270" s="46">
        <f t="shared" si="290"/>
        <v>78.75</v>
      </c>
      <c r="D270" s="52">
        <v>83</v>
      </c>
      <c r="E270" s="52">
        <v>27</v>
      </c>
      <c r="F270" s="46">
        <f t="shared" si="291"/>
        <v>95</v>
      </c>
      <c r="G270" s="48">
        <f t="shared" si="292"/>
        <v>85.583333333333329</v>
      </c>
      <c r="H270" s="49">
        <f t="shared" si="293"/>
        <v>12.837499999999999</v>
      </c>
      <c r="I270" s="52">
        <v>23</v>
      </c>
      <c r="J270" s="46">
        <f t="shared" si="294"/>
        <v>78.75</v>
      </c>
      <c r="K270" s="52">
        <v>27</v>
      </c>
      <c r="L270" s="46">
        <f t="shared" si="295"/>
        <v>95</v>
      </c>
      <c r="M270" s="52">
        <v>80</v>
      </c>
      <c r="N270" s="50">
        <f t="shared" si="296"/>
        <v>84.583333333333329</v>
      </c>
      <c r="O270" s="49">
        <f t="shared" si="297"/>
        <v>21.145833333333332</v>
      </c>
      <c r="P270" s="52">
        <v>23</v>
      </c>
      <c r="Q270" s="46">
        <f t="shared" si="298"/>
        <v>78.75</v>
      </c>
      <c r="R270" s="52">
        <v>83</v>
      </c>
      <c r="S270" s="52">
        <v>17</v>
      </c>
      <c r="T270" s="46">
        <f t="shared" si="299"/>
        <v>80</v>
      </c>
      <c r="U270" s="48">
        <f t="shared" si="300"/>
        <v>78.916666666666671</v>
      </c>
      <c r="V270" s="65">
        <f t="shared" ref="V270:V281" si="304">MAX(U270)*(30%)</f>
        <v>23.675000000000001</v>
      </c>
      <c r="W270" s="52">
        <v>78</v>
      </c>
      <c r="X270" s="52">
        <v>78</v>
      </c>
      <c r="Y270" s="52">
        <v>80</v>
      </c>
      <c r="Z270" s="52">
        <v>81</v>
      </c>
      <c r="AA270" s="50">
        <f t="shared" si="301"/>
        <v>79.25</v>
      </c>
      <c r="AB270" s="49">
        <f t="shared" si="302"/>
        <v>23.774999999999999</v>
      </c>
      <c r="AC270" s="195">
        <f t="shared" si="303"/>
        <v>81.433333333333337</v>
      </c>
      <c r="AD270" s="137">
        <v>81</v>
      </c>
      <c r="AE270" s="88" t="s">
        <v>34</v>
      </c>
      <c r="AF270" s="89"/>
      <c r="AG270" s="90"/>
      <c r="AH270" s="68"/>
    </row>
    <row r="271" spans="1:34" x14ac:dyDescent="0.25">
      <c r="A271" s="124" t="s">
        <v>43</v>
      </c>
      <c r="B271" s="46">
        <v>23</v>
      </c>
      <c r="C271" s="46">
        <f t="shared" si="290"/>
        <v>78.75</v>
      </c>
      <c r="D271" s="46">
        <v>80</v>
      </c>
      <c r="E271" s="46">
        <v>25</v>
      </c>
      <c r="F271" s="46">
        <f t="shared" si="291"/>
        <v>91.666666666666671</v>
      </c>
      <c r="G271" s="48">
        <f t="shared" si="292"/>
        <v>83.472222222222229</v>
      </c>
      <c r="H271" s="49">
        <f t="shared" si="293"/>
        <v>12.520833333333334</v>
      </c>
      <c r="I271" s="46">
        <v>23</v>
      </c>
      <c r="J271" s="46">
        <f t="shared" si="294"/>
        <v>78.75</v>
      </c>
      <c r="K271" s="46">
        <v>25</v>
      </c>
      <c r="L271" s="46">
        <f t="shared" si="295"/>
        <v>91.666666666666671</v>
      </c>
      <c r="M271" s="46">
        <v>80</v>
      </c>
      <c r="N271" s="50">
        <f t="shared" si="296"/>
        <v>83.472222222222229</v>
      </c>
      <c r="O271" s="49">
        <f t="shared" si="297"/>
        <v>20.868055555555557</v>
      </c>
      <c r="P271" s="46">
        <v>23</v>
      </c>
      <c r="Q271" s="46">
        <f t="shared" si="298"/>
        <v>78.75</v>
      </c>
      <c r="R271" s="46">
        <v>80</v>
      </c>
      <c r="S271" s="46">
        <v>17</v>
      </c>
      <c r="T271" s="46">
        <f t="shared" si="299"/>
        <v>78.333333333333329</v>
      </c>
      <c r="U271" s="48">
        <f t="shared" si="300"/>
        <v>79.027777777777771</v>
      </c>
      <c r="V271" s="65">
        <f t="shared" si="304"/>
        <v>23.708333333333332</v>
      </c>
      <c r="W271" s="46">
        <v>83</v>
      </c>
      <c r="X271" s="46">
        <v>83</v>
      </c>
      <c r="Y271" s="46"/>
      <c r="Z271" s="46">
        <v>83</v>
      </c>
      <c r="AA271" s="50">
        <f t="shared" si="301"/>
        <v>62.25</v>
      </c>
      <c r="AB271" s="49">
        <f t="shared" si="302"/>
        <v>18.675000000000001</v>
      </c>
      <c r="AC271" s="195">
        <f t="shared" si="303"/>
        <v>75.772222222222226</v>
      </c>
      <c r="AD271" s="138">
        <v>76</v>
      </c>
      <c r="AE271" s="87" t="s">
        <v>32</v>
      </c>
      <c r="AF271" s="89"/>
      <c r="AG271" s="90"/>
      <c r="AH271" s="68"/>
    </row>
    <row r="272" spans="1:34" x14ac:dyDescent="0.25">
      <c r="A272" s="124" t="s">
        <v>82</v>
      </c>
      <c r="B272" s="46">
        <v>29</v>
      </c>
      <c r="C272" s="46">
        <f t="shared" si="290"/>
        <v>86.25</v>
      </c>
      <c r="D272" s="46">
        <v>83</v>
      </c>
      <c r="E272" s="46">
        <v>20</v>
      </c>
      <c r="F272" s="46">
        <f t="shared" si="291"/>
        <v>83.333333333333329</v>
      </c>
      <c r="G272" s="48">
        <f t="shared" si="292"/>
        <v>84.194444444444443</v>
      </c>
      <c r="H272" s="49">
        <f t="shared" si="293"/>
        <v>12.629166666666666</v>
      </c>
      <c r="I272" s="46">
        <v>29</v>
      </c>
      <c r="J272" s="46">
        <f t="shared" si="294"/>
        <v>86.25</v>
      </c>
      <c r="K272" s="46">
        <v>20</v>
      </c>
      <c r="L272" s="46">
        <f t="shared" si="295"/>
        <v>83.333333333333329</v>
      </c>
      <c r="M272" s="46">
        <v>80</v>
      </c>
      <c r="N272" s="50">
        <f t="shared" si="296"/>
        <v>83.194444444444443</v>
      </c>
      <c r="O272" s="49">
        <f t="shared" si="297"/>
        <v>20.798611111111111</v>
      </c>
      <c r="P272" s="46">
        <v>29</v>
      </c>
      <c r="Q272" s="46">
        <f t="shared" si="298"/>
        <v>86.25</v>
      </c>
      <c r="R272" s="46">
        <v>83</v>
      </c>
      <c r="S272" s="46">
        <v>18</v>
      </c>
      <c r="T272" s="46">
        <f t="shared" si="299"/>
        <v>78.333333333333329</v>
      </c>
      <c r="U272" s="48">
        <f t="shared" si="300"/>
        <v>83.083333333333329</v>
      </c>
      <c r="V272" s="65">
        <f t="shared" si="304"/>
        <v>24.924999999999997</v>
      </c>
      <c r="W272" s="46">
        <v>81</v>
      </c>
      <c r="X272" s="46">
        <v>82</v>
      </c>
      <c r="Y272" s="46">
        <v>83</v>
      </c>
      <c r="Z272" s="46">
        <v>83</v>
      </c>
      <c r="AA272" s="50">
        <f t="shared" si="301"/>
        <v>82.25</v>
      </c>
      <c r="AB272" s="49">
        <f t="shared" si="302"/>
        <v>24.675000000000001</v>
      </c>
      <c r="AC272" s="195">
        <f t="shared" si="303"/>
        <v>83.027777777777771</v>
      </c>
      <c r="AD272" s="138">
        <v>83</v>
      </c>
      <c r="AE272" s="87" t="s">
        <v>34</v>
      </c>
      <c r="AF272" s="89"/>
      <c r="AG272" s="93"/>
      <c r="AH272" s="68"/>
    </row>
    <row r="273" spans="1:34" x14ac:dyDescent="0.25">
      <c r="A273" s="124" t="s">
        <v>44</v>
      </c>
      <c r="B273" s="52">
        <v>24</v>
      </c>
      <c r="C273" s="46">
        <f t="shared" si="290"/>
        <v>80</v>
      </c>
      <c r="D273" s="52">
        <v>85</v>
      </c>
      <c r="E273" s="52">
        <v>26</v>
      </c>
      <c r="F273" s="46">
        <f t="shared" si="291"/>
        <v>93.333333333333343</v>
      </c>
      <c r="G273" s="48">
        <f t="shared" si="292"/>
        <v>86.111111111111128</v>
      </c>
      <c r="H273" s="49">
        <f t="shared" si="293"/>
        <v>12.91666666666667</v>
      </c>
      <c r="I273" s="52">
        <v>24</v>
      </c>
      <c r="J273" s="46">
        <f t="shared" si="294"/>
        <v>80</v>
      </c>
      <c r="K273" s="52">
        <v>26</v>
      </c>
      <c r="L273" s="46">
        <f t="shared" si="295"/>
        <v>93.333333333333343</v>
      </c>
      <c r="M273" s="52">
        <v>83</v>
      </c>
      <c r="N273" s="50">
        <f t="shared" si="296"/>
        <v>85.444444444444457</v>
      </c>
      <c r="O273" s="49">
        <f t="shared" si="297"/>
        <v>21.361111111111114</v>
      </c>
      <c r="P273" s="52">
        <v>24</v>
      </c>
      <c r="Q273" s="46">
        <f t="shared" si="298"/>
        <v>80</v>
      </c>
      <c r="R273" s="52">
        <v>81</v>
      </c>
      <c r="S273" s="52">
        <v>17</v>
      </c>
      <c r="T273" s="46">
        <f t="shared" si="299"/>
        <v>76.666666666666671</v>
      </c>
      <c r="U273" s="48">
        <f t="shared" si="300"/>
        <v>79.777777777777771</v>
      </c>
      <c r="V273" s="65">
        <f t="shared" si="304"/>
        <v>23.93333333333333</v>
      </c>
      <c r="W273" s="52">
        <v>80</v>
      </c>
      <c r="X273" s="52">
        <v>81</v>
      </c>
      <c r="Y273" s="52">
        <v>81</v>
      </c>
      <c r="Z273" s="52">
        <v>81</v>
      </c>
      <c r="AA273" s="50">
        <f t="shared" si="301"/>
        <v>80.75</v>
      </c>
      <c r="AB273" s="49">
        <f t="shared" si="302"/>
        <v>24.224999999999998</v>
      </c>
      <c r="AC273" s="195">
        <f t="shared" si="303"/>
        <v>82.436111111111117</v>
      </c>
      <c r="AD273" s="137">
        <v>82</v>
      </c>
      <c r="AE273" s="88" t="s">
        <v>34</v>
      </c>
      <c r="AF273" s="89"/>
      <c r="AG273" s="90"/>
      <c r="AH273" s="68"/>
    </row>
    <row r="274" spans="1:34" x14ac:dyDescent="0.25">
      <c r="A274" s="124" t="s">
        <v>45</v>
      </c>
      <c r="B274" s="56">
        <v>20</v>
      </c>
      <c r="C274" s="46">
        <f>SUM(B274/40)*(50)+(50)</f>
        <v>75</v>
      </c>
      <c r="D274" s="52">
        <v>82</v>
      </c>
      <c r="E274" s="46">
        <v>20</v>
      </c>
      <c r="F274" s="46">
        <f>SUM(E274/30)*(50)+(50)</f>
        <v>83.333333333333329</v>
      </c>
      <c r="G274" s="48">
        <f>SUM(C274,D274,F274)/3</f>
        <v>80.1111111111111</v>
      </c>
      <c r="H274" s="49">
        <f>MAX(G274)*(15%)</f>
        <v>12.016666666666664</v>
      </c>
      <c r="I274" s="56">
        <v>20</v>
      </c>
      <c r="J274" s="46">
        <f>SUM(I274/40)*(50)+(50)</f>
        <v>75</v>
      </c>
      <c r="K274" s="46">
        <v>20</v>
      </c>
      <c r="L274" s="46">
        <f>SUM(K274/30)*(50)+(50)</f>
        <v>83.333333333333329</v>
      </c>
      <c r="M274" s="46">
        <v>80</v>
      </c>
      <c r="N274" s="50">
        <f>SUM(J274,L274,M274)/3</f>
        <v>79.444444444444443</v>
      </c>
      <c r="O274" s="49">
        <f>MAX(N274)*(25%)</f>
        <v>19.861111111111111</v>
      </c>
      <c r="P274" s="56">
        <v>20</v>
      </c>
      <c r="Q274" s="46">
        <f>SUM(P274/40)*(50)+(50)</f>
        <v>75</v>
      </c>
      <c r="R274" s="52">
        <v>82</v>
      </c>
      <c r="S274" s="52">
        <v>17</v>
      </c>
      <c r="T274" s="46">
        <f t="shared" si="299"/>
        <v>81.666666666666657</v>
      </c>
      <c r="U274" s="48">
        <f t="shared" si="300"/>
        <v>78.444444444444443</v>
      </c>
      <c r="V274" s="65">
        <f>MAX(U274)*(30%)</f>
        <v>23.533333333333331</v>
      </c>
      <c r="W274" s="46">
        <v>81</v>
      </c>
      <c r="X274" s="46">
        <v>82</v>
      </c>
      <c r="Y274" s="46">
        <v>82</v>
      </c>
      <c r="Z274" s="46">
        <v>83</v>
      </c>
      <c r="AA274" s="50">
        <f>SUM(W274,X274,Y274,Z274)/4</f>
        <v>82</v>
      </c>
      <c r="AB274" s="49">
        <f>MAX(AA274)*(30%)</f>
        <v>24.599999999999998</v>
      </c>
      <c r="AC274" s="195">
        <f>SUM(H274,O274,V274,AB274)</f>
        <v>80.011111111111106</v>
      </c>
      <c r="AD274" s="138">
        <v>80</v>
      </c>
      <c r="AE274" s="87" t="s">
        <v>34</v>
      </c>
      <c r="AF274" s="89"/>
      <c r="AG274" s="90"/>
      <c r="AH274" s="68"/>
    </row>
    <row r="275" spans="1:34" x14ac:dyDescent="0.25">
      <c r="A275" s="124" t="s">
        <v>46</v>
      </c>
      <c r="B275" s="46">
        <v>25</v>
      </c>
      <c r="C275" s="46">
        <f t="shared" ref="C275:C284" si="305">SUM(B275/40)*(50)+(50)</f>
        <v>81.25</v>
      </c>
      <c r="D275" s="46">
        <v>81</v>
      </c>
      <c r="E275" s="46">
        <v>28</v>
      </c>
      <c r="F275" s="46">
        <f t="shared" ref="F275:F280" si="306">SUM(E275/30)*(50)+(50)</f>
        <v>96.666666666666657</v>
      </c>
      <c r="G275" s="48">
        <f t="shared" si="292"/>
        <v>86.305555555555543</v>
      </c>
      <c r="H275" s="49">
        <f t="shared" si="293"/>
        <v>12.945833333333331</v>
      </c>
      <c r="I275" s="46">
        <v>25</v>
      </c>
      <c r="J275" s="46">
        <f t="shared" ref="J275:J284" si="307">SUM(I275/40)*(50)+(50)</f>
        <v>81.25</v>
      </c>
      <c r="K275" s="46">
        <v>28</v>
      </c>
      <c r="L275" s="46">
        <f t="shared" ref="L275:L281" si="308">SUM(K275/30)*(50)+(50)</f>
        <v>96.666666666666657</v>
      </c>
      <c r="M275" s="46">
        <v>80</v>
      </c>
      <c r="N275" s="50">
        <f t="shared" si="296"/>
        <v>85.972222222222214</v>
      </c>
      <c r="O275" s="49">
        <f t="shared" si="297"/>
        <v>21.493055555555554</v>
      </c>
      <c r="P275" s="46">
        <v>24</v>
      </c>
      <c r="Q275" s="46">
        <f t="shared" ref="Q275:Q284" si="309">SUM(P275/40)*(50)+(50)</f>
        <v>80</v>
      </c>
      <c r="R275" s="46">
        <v>80</v>
      </c>
      <c r="S275" s="46">
        <v>16</v>
      </c>
      <c r="T275" s="46">
        <f t="shared" si="299"/>
        <v>80</v>
      </c>
      <c r="U275" s="48">
        <f t="shared" si="300"/>
        <v>78.8888888888889</v>
      </c>
      <c r="V275" s="65">
        <f t="shared" si="304"/>
        <v>23.666666666666668</v>
      </c>
      <c r="W275" s="46">
        <v>80</v>
      </c>
      <c r="X275" s="46">
        <v>80</v>
      </c>
      <c r="Y275" s="46">
        <v>81</v>
      </c>
      <c r="Z275" s="46">
        <v>81</v>
      </c>
      <c r="AA275" s="50">
        <f t="shared" si="301"/>
        <v>80.5</v>
      </c>
      <c r="AB275" s="49">
        <f t="shared" si="302"/>
        <v>24.15</v>
      </c>
      <c r="AC275" s="195">
        <f t="shared" si="303"/>
        <v>82.25555555555556</v>
      </c>
      <c r="AD275" s="138">
        <v>82</v>
      </c>
      <c r="AE275" s="87" t="s">
        <v>34</v>
      </c>
      <c r="AF275" s="89"/>
      <c r="AG275" s="90"/>
      <c r="AH275" s="68"/>
    </row>
    <row r="276" spans="1:34" x14ac:dyDescent="0.25">
      <c r="A276" s="124" t="s">
        <v>47</v>
      </c>
      <c r="B276" s="52">
        <v>32</v>
      </c>
      <c r="C276" s="46">
        <f t="shared" si="305"/>
        <v>90</v>
      </c>
      <c r="D276" s="52">
        <v>84</v>
      </c>
      <c r="E276" s="52">
        <v>12</v>
      </c>
      <c r="F276" s="46">
        <f t="shared" si="306"/>
        <v>70</v>
      </c>
      <c r="G276" s="48">
        <f t="shared" si="292"/>
        <v>81.333333333333329</v>
      </c>
      <c r="H276" s="49">
        <f t="shared" si="293"/>
        <v>12.2</v>
      </c>
      <c r="I276" s="52">
        <v>32</v>
      </c>
      <c r="J276" s="46">
        <f t="shared" si="307"/>
        <v>90</v>
      </c>
      <c r="K276" s="52">
        <v>12</v>
      </c>
      <c r="L276" s="46">
        <f t="shared" si="308"/>
        <v>70</v>
      </c>
      <c r="M276" s="52">
        <v>82</v>
      </c>
      <c r="N276" s="50">
        <f t="shared" si="296"/>
        <v>80.666666666666671</v>
      </c>
      <c r="O276" s="49">
        <f t="shared" si="297"/>
        <v>20.166666666666668</v>
      </c>
      <c r="P276" s="52">
        <v>32</v>
      </c>
      <c r="Q276" s="46">
        <f t="shared" si="309"/>
        <v>90</v>
      </c>
      <c r="R276" s="52">
        <v>84</v>
      </c>
      <c r="S276" s="52">
        <v>19</v>
      </c>
      <c r="T276" s="46">
        <f t="shared" si="299"/>
        <v>81.666666666666657</v>
      </c>
      <c r="U276" s="48">
        <f t="shared" si="300"/>
        <v>85.222222222222214</v>
      </c>
      <c r="V276" s="65">
        <f t="shared" si="304"/>
        <v>25.566666666666663</v>
      </c>
      <c r="W276" s="52">
        <v>80</v>
      </c>
      <c r="X276" s="52">
        <v>81</v>
      </c>
      <c r="Y276" s="52">
        <v>81</v>
      </c>
      <c r="Z276" s="52">
        <v>82</v>
      </c>
      <c r="AA276" s="50">
        <f t="shared" si="301"/>
        <v>81</v>
      </c>
      <c r="AB276" s="49">
        <f t="shared" si="302"/>
        <v>24.3</v>
      </c>
      <c r="AC276" s="195">
        <f t="shared" si="303"/>
        <v>82.233333333333334</v>
      </c>
      <c r="AD276" s="137">
        <v>82</v>
      </c>
      <c r="AE276" s="88" t="s">
        <v>34</v>
      </c>
      <c r="AF276" s="89"/>
      <c r="AG276" s="90"/>
      <c r="AH276" s="68"/>
    </row>
    <row r="277" spans="1:34" x14ac:dyDescent="0.25">
      <c r="A277" s="124" t="s">
        <v>48</v>
      </c>
      <c r="B277" s="46">
        <v>30</v>
      </c>
      <c r="C277" s="46">
        <f t="shared" si="305"/>
        <v>87.5</v>
      </c>
      <c r="D277" s="46">
        <v>76</v>
      </c>
      <c r="E277" s="46">
        <v>29</v>
      </c>
      <c r="F277" s="46">
        <f t="shared" si="306"/>
        <v>98.333333333333343</v>
      </c>
      <c r="G277" s="48">
        <f t="shared" si="292"/>
        <v>87.277777777777786</v>
      </c>
      <c r="H277" s="49">
        <f t="shared" si="293"/>
        <v>13.091666666666667</v>
      </c>
      <c r="I277" s="46">
        <v>30</v>
      </c>
      <c r="J277" s="46">
        <f t="shared" si="307"/>
        <v>87.5</v>
      </c>
      <c r="K277" s="46">
        <v>29</v>
      </c>
      <c r="L277" s="46">
        <f t="shared" si="308"/>
        <v>98.333333333333343</v>
      </c>
      <c r="M277" s="46">
        <v>75</v>
      </c>
      <c r="N277" s="50">
        <f t="shared" si="296"/>
        <v>86.944444444444457</v>
      </c>
      <c r="O277" s="49">
        <f t="shared" si="297"/>
        <v>21.736111111111114</v>
      </c>
      <c r="P277" s="46">
        <v>24</v>
      </c>
      <c r="Q277" s="46">
        <f t="shared" si="309"/>
        <v>80</v>
      </c>
      <c r="R277" s="46">
        <v>82</v>
      </c>
      <c r="S277" s="67">
        <v>18</v>
      </c>
      <c r="T277" s="46">
        <f t="shared" si="299"/>
        <v>75</v>
      </c>
      <c r="U277" s="48">
        <f t="shared" si="300"/>
        <v>80.666666666666671</v>
      </c>
      <c r="V277" s="65">
        <f t="shared" si="304"/>
        <v>24.2</v>
      </c>
      <c r="W277" s="46">
        <v>82</v>
      </c>
      <c r="X277" s="46">
        <v>81</v>
      </c>
      <c r="Y277" s="46">
        <v>81</v>
      </c>
      <c r="Z277" s="46">
        <v>82</v>
      </c>
      <c r="AA277" s="50">
        <f t="shared" si="301"/>
        <v>81.5</v>
      </c>
      <c r="AB277" s="49">
        <f t="shared" si="302"/>
        <v>24.45</v>
      </c>
      <c r="AC277" s="195">
        <f t="shared" si="303"/>
        <v>83.477777777777789</v>
      </c>
      <c r="AD277" s="138">
        <v>83</v>
      </c>
      <c r="AE277" s="87" t="s">
        <v>34</v>
      </c>
      <c r="AF277" s="89"/>
      <c r="AG277" s="90"/>
      <c r="AH277" s="68"/>
    </row>
    <row r="278" spans="1:34" x14ac:dyDescent="0.25">
      <c r="A278" s="124" t="s">
        <v>50</v>
      </c>
      <c r="B278" s="52">
        <v>21</v>
      </c>
      <c r="C278" s="46">
        <f t="shared" si="305"/>
        <v>76.25</v>
      </c>
      <c r="D278" s="52">
        <v>80</v>
      </c>
      <c r="E278" s="52">
        <v>21</v>
      </c>
      <c r="F278" s="46">
        <f t="shared" si="306"/>
        <v>85</v>
      </c>
      <c r="G278" s="48">
        <f t="shared" si="292"/>
        <v>80.416666666666671</v>
      </c>
      <c r="H278" s="49">
        <f t="shared" si="293"/>
        <v>12.0625</v>
      </c>
      <c r="I278" s="52">
        <v>21</v>
      </c>
      <c r="J278" s="46">
        <f t="shared" si="307"/>
        <v>76.25</v>
      </c>
      <c r="K278" s="52">
        <v>21</v>
      </c>
      <c r="L278" s="46">
        <f t="shared" si="308"/>
        <v>85</v>
      </c>
      <c r="M278" s="52">
        <v>80</v>
      </c>
      <c r="N278" s="50">
        <f t="shared" si="296"/>
        <v>80.416666666666671</v>
      </c>
      <c r="O278" s="49">
        <f t="shared" si="297"/>
        <v>20.104166666666668</v>
      </c>
      <c r="P278" s="52">
        <v>21</v>
      </c>
      <c r="Q278" s="46">
        <f t="shared" si="309"/>
        <v>76.25</v>
      </c>
      <c r="R278" s="52">
        <v>80</v>
      </c>
      <c r="S278" s="52">
        <v>19</v>
      </c>
      <c r="T278" s="46">
        <f t="shared" si="299"/>
        <v>76.666666666666671</v>
      </c>
      <c r="U278" s="48">
        <f t="shared" si="300"/>
        <v>79.305555555555557</v>
      </c>
      <c r="V278" s="65">
        <f t="shared" si="304"/>
        <v>23.791666666666668</v>
      </c>
      <c r="W278" s="52">
        <v>80</v>
      </c>
      <c r="X278" s="52">
        <v>80</v>
      </c>
      <c r="Y278" s="52">
        <v>81</v>
      </c>
      <c r="Z278" s="52">
        <v>80</v>
      </c>
      <c r="AA278" s="50">
        <f t="shared" si="301"/>
        <v>80.25</v>
      </c>
      <c r="AB278" s="49">
        <f t="shared" si="302"/>
        <v>24.074999999999999</v>
      </c>
      <c r="AC278" s="195">
        <f t="shared" si="303"/>
        <v>80.033333333333346</v>
      </c>
      <c r="AD278" s="137">
        <v>80</v>
      </c>
      <c r="AE278" s="88" t="s">
        <v>34</v>
      </c>
      <c r="AF278" s="89"/>
      <c r="AG278" s="90"/>
      <c r="AH278" s="68"/>
    </row>
    <row r="279" spans="1:34" x14ac:dyDescent="0.25">
      <c r="A279" s="124" t="s">
        <v>49</v>
      </c>
      <c r="B279" s="46">
        <v>23</v>
      </c>
      <c r="C279" s="46">
        <f t="shared" si="305"/>
        <v>78.75</v>
      </c>
      <c r="D279" s="46">
        <v>75</v>
      </c>
      <c r="E279" s="46">
        <v>22</v>
      </c>
      <c r="F279" s="46">
        <f t="shared" si="306"/>
        <v>86.666666666666657</v>
      </c>
      <c r="G279" s="48">
        <f t="shared" si="292"/>
        <v>80.138888888888886</v>
      </c>
      <c r="H279" s="49">
        <f t="shared" si="293"/>
        <v>12.020833333333332</v>
      </c>
      <c r="I279" s="46">
        <v>23</v>
      </c>
      <c r="J279" s="46">
        <f t="shared" si="307"/>
        <v>78.75</v>
      </c>
      <c r="K279" s="46">
        <v>22</v>
      </c>
      <c r="L279" s="46">
        <f t="shared" si="308"/>
        <v>86.666666666666657</v>
      </c>
      <c r="M279" s="46">
        <v>80</v>
      </c>
      <c r="N279" s="50">
        <f t="shared" si="296"/>
        <v>81.805555555555557</v>
      </c>
      <c r="O279" s="49">
        <f t="shared" si="297"/>
        <v>20.451388888888889</v>
      </c>
      <c r="P279" s="46">
        <v>23</v>
      </c>
      <c r="Q279" s="46">
        <f t="shared" si="309"/>
        <v>78.75</v>
      </c>
      <c r="R279" s="46">
        <v>77</v>
      </c>
      <c r="S279" s="46">
        <v>15</v>
      </c>
      <c r="T279" s="46">
        <f t="shared" si="299"/>
        <v>75</v>
      </c>
      <c r="U279" s="48">
        <f t="shared" si="300"/>
        <v>76.916666666666671</v>
      </c>
      <c r="V279" s="65">
        <f t="shared" si="304"/>
        <v>23.074999999999999</v>
      </c>
      <c r="W279" s="46">
        <v>78</v>
      </c>
      <c r="X279" s="46">
        <v>79</v>
      </c>
      <c r="Y279" s="46">
        <v>79</v>
      </c>
      <c r="Z279" s="46">
        <v>80</v>
      </c>
      <c r="AA279" s="50">
        <f t="shared" si="301"/>
        <v>79</v>
      </c>
      <c r="AB279" s="49">
        <f t="shared" si="302"/>
        <v>23.7</v>
      </c>
      <c r="AC279" s="195">
        <f t="shared" si="303"/>
        <v>79.24722222222222</v>
      </c>
      <c r="AD279" s="138">
        <v>79</v>
      </c>
      <c r="AE279" s="87" t="s">
        <v>32</v>
      </c>
      <c r="AF279" s="89"/>
      <c r="AG279" s="90"/>
      <c r="AH279" s="68"/>
    </row>
    <row r="280" spans="1:34" x14ac:dyDescent="0.25">
      <c r="A280" s="124" t="s">
        <v>51</v>
      </c>
      <c r="B280" s="52">
        <v>21</v>
      </c>
      <c r="C280" s="46">
        <f t="shared" si="305"/>
        <v>76.25</v>
      </c>
      <c r="D280" s="52">
        <v>77</v>
      </c>
      <c r="E280" s="52">
        <v>26</v>
      </c>
      <c r="F280" s="46">
        <f t="shared" si="306"/>
        <v>93.333333333333343</v>
      </c>
      <c r="G280" s="48">
        <f t="shared" si="292"/>
        <v>82.194444444444443</v>
      </c>
      <c r="H280" s="49">
        <f t="shared" si="293"/>
        <v>12.329166666666666</v>
      </c>
      <c r="I280" s="52">
        <v>21</v>
      </c>
      <c r="J280" s="46">
        <f t="shared" si="307"/>
        <v>76.25</v>
      </c>
      <c r="K280" s="52">
        <v>26</v>
      </c>
      <c r="L280" s="46">
        <f t="shared" si="308"/>
        <v>93.333333333333343</v>
      </c>
      <c r="M280" s="52">
        <v>80</v>
      </c>
      <c r="N280" s="50">
        <f t="shared" si="296"/>
        <v>83.194444444444443</v>
      </c>
      <c r="O280" s="49">
        <f t="shared" si="297"/>
        <v>20.798611111111111</v>
      </c>
      <c r="P280" s="52">
        <v>21</v>
      </c>
      <c r="Q280" s="46">
        <f t="shared" si="309"/>
        <v>76.25</v>
      </c>
      <c r="R280" s="52">
        <v>82</v>
      </c>
      <c r="S280" s="52">
        <v>16</v>
      </c>
      <c r="T280" s="46">
        <f>SUM(S282/30)*(50)+(50)</f>
        <v>76.666666666666671</v>
      </c>
      <c r="U280" s="48">
        <f t="shared" si="300"/>
        <v>78.305555555555557</v>
      </c>
      <c r="V280" s="65">
        <f t="shared" si="304"/>
        <v>23.491666666666667</v>
      </c>
      <c r="W280" s="52">
        <v>78</v>
      </c>
      <c r="X280" s="52">
        <v>79</v>
      </c>
      <c r="Y280" s="52">
        <v>80</v>
      </c>
      <c r="Z280" s="52">
        <v>82</v>
      </c>
      <c r="AA280" s="50">
        <f t="shared" si="301"/>
        <v>79.75</v>
      </c>
      <c r="AB280" s="49">
        <f t="shared" si="302"/>
        <v>23.925000000000001</v>
      </c>
      <c r="AC280" s="195">
        <f t="shared" si="303"/>
        <v>80.544444444444451</v>
      </c>
      <c r="AD280" s="137">
        <v>81</v>
      </c>
      <c r="AE280" s="88" t="s">
        <v>34</v>
      </c>
      <c r="AF280" s="89"/>
      <c r="AG280" s="90"/>
      <c r="AH280" s="68"/>
    </row>
    <row r="281" spans="1:34" x14ac:dyDescent="0.25">
      <c r="A281" s="124" t="s">
        <v>52</v>
      </c>
      <c r="B281" s="46">
        <v>27</v>
      </c>
      <c r="C281" s="46">
        <f t="shared" si="305"/>
        <v>83.75</v>
      </c>
      <c r="D281" s="46">
        <v>75</v>
      </c>
      <c r="E281" s="52">
        <v>27</v>
      </c>
      <c r="F281" s="46">
        <f t="shared" ref="F281:F288" si="310">SUM(E281/30)*(50)+(50)</f>
        <v>95</v>
      </c>
      <c r="G281" s="48">
        <f t="shared" si="292"/>
        <v>84.583333333333329</v>
      </c>
      <c r="H281" s="49">
        <f t="shared" si="293"/>
        <v>12.687499999999998</v>
      </c>
      <c r="I281" s="46">
        <v>27</v>
      </c>
      <c r="J281" s="46">
        <f t="shared" si="307"/>
        <v>83.75</v>
      </c>
      <c r="K281" s="52">
        <v>27</v>
      </c>
      <c r="L281" s="46">
        <f t="shared" si="308"/>
        <v>95</v>
      </c>
      <c r="M281" s="46">
        <v>80</v>
      </c>
      <c r="N281" s="50">
        <f t="shared" si="296"/>
        <v>86.25</v>
      </c>
      <c r="O281" s="49">
        <f t="shared" si="297"/>
        <v>21.5625</v>
      </c>
      <c r="P281" s="46">
        <v>21</v>
      </c>
      <c r="Q281" s="46">
        <f t="shared" si="309"/>
        <v>76.25</v>
      </c>
      <c r="R281" s="46">
        <v>82</v>
      </c>
      <c r="S281" s="46">
        <v>15</v>
      </c>
      <c r="T281" s="46">
        <f>SUM(S283/30)*(50)+(50)</f>
        <v>78.333333333333329</v>
      </c>
      <c r="U281" s="48">
        <f t="shared" si="300"/>
        <v>77.75</v>
      </c>
      <c r="V281" s="65">
        <f t="shared" si="304"/>
        <v>23.324999999999999</v>
      </c>
      <c r="W281" s="46">
        <v>81</v>
      </c>
      <c r="X281" s="46">
        <v>82</v>
      </c>
      <c r="Y281" s="46">
        <v>82</v>
      </c>
      <c r="Z281" s="46">
        <v>81</v>
      </c>
      <c r="AA281" s="50">
        <f t="shared" si="301"/>
        <v>81.5</v>
      </c>
      <c r="AB281" s="49">
        <f t="shared" si="302"/>
        <v>24.45</v>
      </c>
      <c r="AC281" s="195">
        <f t="shared" si="303"/>
        <v>82.025000000000006</v>
      </c>
      <c r="AD281" s="138">
        <v>82</v>
      </c>
      <c r="AE281" s="87" t="s">
        <v>34</v>
      </c>
      <c r="AF281" s="89"/>
      <c r="AG281" s="90"/>
      <c r="AH281" s="68"/>
    </row>
    <row r="282" spans="1:34" x14ac:dyDescent="0.25">
      <c r="A282" s="124" t="s">
        <v>53</v>
      </c>
      <c r="B282" s="57">
        <v>24</v>
      </c>
      <c r="C282" s="46">
        <f t="shared" si="305"/>
        <v>80</v>
      </c>
      <c r="D282" s="46">
        <v>81</v>
      </c>
      <c r="E282" s="46">
        <v>24</v>
      </c>
      <c r="F282" s="46">
        <f t="shared" si="310"/>
        <v>90</v>
      </c>
      <c r="G282" s="48">
        <f t="shared" ref="G282:G288" si="311">SUM(C282,D282,F282)/3</f>
        <v>83.666666666666671</v>
      </c>
      <c r="H282" s="49">
        <f t="shared" ref="H282:H288" si="312">MAX(G282)*(15%)</f>
        <v>12.55</v>
      </c>
      <c r="I282" s="57">
        <v>24</v>
      </c>
      <c r="J282" s="46">
        <f t="shared" si="307"/>
        <v>80</v>
      </c>
      <c r="K282" s="46">
        <v>24</v>
      </c>
      <c r="L282" s="46">
        <f t="shared" ref="L282:L288" si="313">SUM(K282/30)*(50)+(50)</f>
        <v>90</v>
      </c>
      <c r="M282" s="46">
        <v>81</v>
      </c>
      <c r="N282" s="50">
        <f t="shared" ref="N282:N288" si="314">SUM(J282,L282,M282)/3</f>
        <v>83.666666666666671</v>
      </c>
      <c r="O282" s="49">
        <f t="shared" ref="O282:O288" si="315">MAX(N282)*(25%)</f>
        <v>20.916666666666668</v>
      </c>
      <c r="P282" s="57">
        <v>24</v>
      </c>
      <c r="Q282" s="46">
        <f t="shared" si="309"/>
        <v>80</v>
      </c>
      <c r="R282" s="46">
        <v>82</v>
      </c>
      <c r="S282" s="46">
        <v>16</v>
      </c>
      <c r="T282" s="46">
        <f>SUM(S284/30)*(50)+(50)</f>
        <v>76.666666666666671</v>
      </c>
      <c r="U282" s="48">
        <f t="shared" si="300"/>
        <v>79.555555555555557</v>
      </c>
      <c r="V282" s="65">
        <f t="shared" ref="V282:V288" si="316">MAX(U282)*(30%)</f>
        <v>23.866666666666667</v>
      </c>
      <c r="W282" s="46">
        <v>81</v>
      </c>
      <c r="X282" s="46">
        <v>82</v>
      </c>
      <c r="Y282" s="46">
        <v>82</v>
      </c>
      <c r="Z282" s="46">
        <v>83</v>
      </c>
      <c r="AA282" s="50">
        <f t="shared" ref="AA282:AA288" si="317">SUM(W282,X282,Y282,Z282)/4</f>
        <v>82</v>
      </c>
      <c r="AB282" s="49">
        <f t="shared" ref="AB282:AB288" si="318">MAX(AA282)*(30%)</f>
        <v>24.599999999999998</v>
      </c>
      <c r="AC282" s="195">
        <f t="shared" ref="AC282:AC288" si="319">SUM(H282,O282,V282,AB282)</f>
        <v>81.933333333333337</v>
      </c>
      <c r="AD282" s="138">
        <v>82</v>
      </c>
      <c r="AE282" s="87" t="s">
        <v>34</v>
      </c>
      <c r="AF282" s="89"/>
      <c r="AG282" s="90"/>
      <c r="AH282" s="68"/>
    </row>
    <row r="283" spans="1:34" x14ac:dyDescent="0.25">
      <c r="A283" s="124" t="s">
        <v>54</v>
      </c>
      <c r="B283" s="56">
        <v>21</v>
      </c>
      <c r="C283" s="46">
        <f t="shared" si="305"/>
        <v>76.25</v>
      </c>
      <c r="D283" s="52">
        <v>80</v>
      </c>
      <c r="E283" s="52">
        <v>17</v>
      </c>
      <c r="F283" s="46">
        <f t="shared" si="310"/>
        <v>78.333333333333329</v>
      </c>
      <c r="G283" s="48">
        <f t="shared" si="311"/>
        <v>78.194444444444443</v>
      </c>
      <c r="H283" s="49">
        <f t="shared" si="312"/>
        <v>11.729166666666666</v>
      </c>
      <c r="I283" s="56">
        <v>21</v>
      </c>
      <c r="J283" s="46">
        <v>80</v>
      </c>
      <c r="K283" s="52">
        <v>17</v>
      </c>
      <c r="L283" s="46">
        <f t="shared" si="313"/>
        <v>78.333333333333329</v>
      </c>
      <c r="M283" s="52">
        <v>81</v>
      </c>
      <c r="N283" s="50">
        <f t="shared" si="314"/>
        <v>79.777777777777771</v>
      </c>
      <c r="O283" s="49">
        <f t="shared" si="315"/>
        <v>19.944444444444443</v>
      </c>
      <c r="P283" s="56">
        <v>24</v>
      </c>
      <c r="Q283" s="46">
        <f t="shared" si="309"/>
        <v>80</v>
      </c>
      <c r="R283" s="52">
        <v>82</v>
      </c>
      <c r="S283" s="52">
        <v>17</v>
      </c>
      <c r="T283" s="46">
        <f>SUM(S285/30)*(50)+(50)</f>
        <v>78.333333333333329</v>
      </c>
      <c r="U283" s="48">
        <f t="shared" si="300"/>
        <v>80.1111111111111</v>
      </c>
      <c r="V283" s="65">
        <f t="shared" si="316"/>
        <v>24.033333333333328</v>
      </c>
      <c r="W283" s="52">
        <v>78</v>
      </c>
      <c r="X283" s="52">
        <v>79</v>
      </c>
      <c r="Y283" s="52">
        <v>80</v>
      </c>
      <c r="Z283" s="52">
        <v>81</v>
      </c>
      <c r="AA283" s="50">
        <f t="shared" si="317"/>
        <v>79.5</v>
      </c>
      <c r="AB283" s="49">
        <f t="shared" si="318"/>
        <v>23.849999999999998</v>
      </c>
      <c r="AC283" s="195">
        <f t="shared" si="319"/>
        <v>79.556944444444426</v>
      </c>
      <c r="AD283" s="137">
        <v>80</v>
      </c>
      <c r="AE283" s="88" t="s">
        <v>34</v>
      </c>
      <c r="AF283" s="89"/>
      <c r="AG283" s="90"/>
      <c r="AH283" s="68"/>
    </row>
    <row r="284" spans="1:34" x14ac:dyDescent="0.25">
      <c r="A284" s="124" t="s">
        <v>57</v>
      </c>
      <c r="B284" s="57">
        <v>25</v>
      </c>
      <c r="C284" s="46">
        <f t="shared" si="305"/>
        <v>81.25</v>
      </c>
      <c r="D284" s="46">
        <v>78</v>
      </c>
      <c r="E284" s="46">
        <v>30</v>
      </c>
      <c r="F284" s="46">
        <f t="shared" si="310"/>
        <v>100</v>
      </c>
      <c r="G284" s="48">
        <f t="shared" si="311"/>
        <v>86.416666666666671</v>
      </c>
      <c r="H284" s="49">
        <f t="shared" si="312"/>
        <v>12.9625</v>
      </c>
      <c r="I284" s="57">
        <v>25</v>
      </c>
      <c r="J284" s="46">
        <f t="shared" si="307"/>
        <v>81.25</v>
      </c>
      <c r="K284" s="46">
        <v>30</v>
      </c>
      <c r="L284" s="46">
        <f t="shared" si="313"/>
        <v>100</v>
      </c>
      <c r="M284" s="46">
        <v>78</v>
      </c>
      <c r="N284" s="50">
        <f t="shared" si="314"/>
        <v>86.416666666666671</v>
      </c>
      <c r="O284" s="49">
        <f t="shared" si="315"/>
        <v>21.604166666666668</v>
      </c>
      <c r="P284" s="57">
        <v>25</v>
      </c>
      <c r="Q284" s="46">
        <f t="shared" si="309"/>
        <v>81.25</v>
      </c>
      <c r="R284" s="46">
        <v>78</v>
      </c>
      <c r="S284" s="52">
        <v>16</v>
      </c>
      <c r="T284" s="46">
        <f>SUM(S286/30)*(50)+(50)</f>
        <v>75</v>
      </c>
      <c r="U284" s="48">
        <f t="shared" si="300"/>
        <v>78.6388888888889</v>
      </c>
      <c r="V284" s="65">
        <f t="shared" si="316"/>
        <v>23.591666666666669</v>
      </c>
      <c r="W284" s="52">
        <v>78</v>
      </c>
      <c r="X284" s="52">
        <v>80</v>
      </c>
      <c r="Y284" s="52">
        <v>80</v>
      </c>
      <c r="Z284" s="52">
        <v>81</v>
      </c>
      <c r="AA284" s="50">
        <f t="shared" si="317"/>
        <v>79.75</v>
      </c>
      <c r="AB284" s="49">
        <f t="shared" si="318"/>
        <v>23.925000000000001</v>
      </c>
      <c r="AC284" s="195">
        <f t="shared" si="319"/>
        <v>82.083333333333343</v>
      </c>
      <c r="AD284" s="138">
        <v>82</v>
      </c>
      <c r="AE284" s="87" t="s">
        <v>34</v>
      </c>
      <c r="AF284" s="89"/>
      <c r="AG284" s="90"/>
      <c r="AH284" s="68"/>
    </row>
    <row r="285" spans="1:34" x14ac:dyDescent="0.25">
      <c r="A285" s="124" t="s">
        <v>55</v>
      </c>
      <c r="B285" s="46">
        <v>24</v>
      </c>
      <c r="C285" s="46">
        <f>SUM(B285/40)*(50)+(50)</f>
        <v>80</v>
      </c>
      <c r="D285" s="46">
        <v>76</v>
      </c>
      <c r="E285" s="46">
        <v>26</v>
      </c>
      <c r="F285" s="46">
        <f t="shared" si="310"/>
        <v>93.333333333333343</v>
      </c>
      <c r="G285" s="50">
        <f t="shared" si="311"/>
        <v>83.111111111111114</v>
      </c>
      <c r="H285" s="65">
        <f t="shared" si="312"/>
        <v>12.466666666666667</v>
      </c>
      <c r="I285" s="46">
        <v>24</v>
      </c>
      <c r="J285" s="46">
        <f>SUM(I285/40)*(50)+(50)</f>
        <v>80</v>
      </c>
      <c r="K285" s="46">
        <v>26</v>
      </c>
      <c r="L285" s="46">
        <f t="shared" si="313"/>
        <v>93.333333333333343</v>
      </c>
      <c r="M285" s="46">
        <v>77</v>
      </c>
      <c r="N285" s="50">
        <f t="shared" si="314"/>
        <v>83.444444444444443</v>
      </c>
      <c r="O285" s="65">
        <f t="shared" si="315"/>
        <v>20.861111111111111</v>
      </c>
      <c r="P285" s="46">
        <v>21</v>
      </c>
      <c r="Q285" s="46">
        <f>SUM(P285/40)*(50)+(50)</f>
        <v>76.25</v>
      </c>
      <c r="R285" s="46">
        <v>79</v>
      </c>
      <c r="S285" s="67">
        <v>17</v>
      </c>
      <c r="T285" s="46">
        <f>SUM(S285/30)*(50)+(50)</f>
        <v>78.333333333333329</v>
      </c>
      <c r="U285" s="50">
        <f>SUM(Q285,R285,T285)/3</f>
        <v>77.8611111111111</v>
      </c>
      <c r="V285" s="65">
        <f t="shared" si="316"/>
        <v>23.358333333333331</v>
      </c>
      <c r="W285" s="46">
        <v>78</v>
      </c>
      <c r="X285" s="46">
        <v>78</v>
      </c>
      <c r="Y285" s="46">
        <v>79</v>
      </c>
      <c r="Z285" s="46">
        <v>80</v>
      </c>
      <c r="AA285" s="50">
        <f t="shared" si="317"/>
        <v>78.75</v>
      </c>
      <c r="AB285" s="65">
        <f t="shared" si="318"/>
        <v>23.625</v>
      </c>
      <c r="AC285" s="195">
        <f t="shared" si="319"/>
        <v>80.311111111111103</v>
      </c>
      <c r="AD285" s="138">
        <v>80</v>
      </c>
      <c r="AE285" s="87" t="s">
        <v>34</v>
      </c>
      <c r="AF285" s="89"/>
      <c r="AG285" s="90"/>
      <c r="AH285" s="68"/>
    </row>
    <row r="286" spans="1:34" x14ac:dyDescent="0.25">
      <c r="A286" s="124" t="s">
        <v>56</v>
      </c>
      <c r="B286" s="52">
        <v>20</v>
      </c>
      <c r="C286" s="46">
        <f>SUM(B286/40)*(50)+(50)</f>
        <v>75</v>
      </c>
      <c r="D286" s="52">
        <v>80</v>
      </c>
      <c r="E286" s="52">
        <v>29</v>
      </c>
      <c r="F286" s="46">
        <f t="shared" si="310"/>
        <v>98.333333333333343</v>
      </c>
      <c r="G286" s="50">
        <f t="shared" si="311"/>
        <v>84.444444444444443</v>
      </c>
      <c r="H286" s="65">
        <f t="shared" si="312"/>
        <v>12.666666666666666</v>
      </c>
      <c r="I286" s="52">
        <v>20</v>
      </c>
      <c r="J286" s="46">
        <f>SUM(I286/40)*(50)+(50)</f>
        <v>75</v>
      </c>
      <c r="K286" s="52">
        <v>29</v>
      </c>
      <c r="L286" s="46">
        <f t="shared" si="313"/>
        <v>98.333333333333343</v>
      </c>
      <c r="M286" s="52">
        <v>76</v>
      </c>
      <c r="N286" s="50">
        <f t="shared" si="314"/>
        <v>83.111111111111114</v>
      </c>
      <c r="O286" s="65">
        <f t="shared" si="315"/>
        <v>20.777777777777779</v>
      </c>
      <c r="P286" s="52">
        <v>20</v>
      </c>
      <c r="Q286" s="46">
        <f>SUM(P286/40)*(50)+(50)</f>
        <v>75</v>
      </c>
      <c r="R286" s="52">
        <v>80</v>
      </c>
      <c r="S286" s="52">
        <v>15</v>
      </c>
      <c r="T286" s="46">
        <f>SUM(S286/30)*(50)+(50)</f>
        <v>75</v>
      </c>
      <c r="U286" s="50">
        <f>SUM(Q286,R286,T286)/3</f>
        <v>76.666666666666671</v>
      </c>
      <c r="V286" s="65">
        <f t="shared" si="316"/>
        <v>23</v>
      </c>
      <c r="W286" s="52">
        <v>79</v>
      </c>
      <c r="X286" s="52">
        <v>79</v>
      </c>
      <c r="Y286" s="52">
        <v>80</v>
      </c>
      <c r="Z286" s="52">
        <v>81</v>
      </c>
      <c r="AA286" s="50">
        <f t="shared" si="317"/>
        <v>79.75</v>
      </c>
      <c r="AB286" s="65">
        <f t="shared" si="318"/>
        <v>23.925000000000001</v>
      </c>
      <c r="AC286" s="195">
        <f t="shared" si="319"/>
        <v>80.36944444444444</v>
      </c>
      <c r="AD286" s="137">
        <v>80</v>
      </c>
      <c r="AE286" s="88" t="s">
        <v>34</v>
      </c>
      <c r="AF286" s="89"/>
      <c r="AG286" s="90"/>
      <c r="AH286" s="68"/>
    </row>
    <row r="287" spans="1:34" x14ac:dyDescent="0.25">
      <c r="A287" s="124" t="s">
        <v>99</v>
      </c>
      <c r="B287" s="57">
        <v>23</v>
      </c>
      <c r="C287" s="46">
        <f>SUM(B287/40)*(50)+(50)</f>
        <v>78.75</v>
      </c>
      <c r="D287" s="46">
        <v>81</v>
      </c>
      <c r="E287" s="46">
        <v>24</v>
      </c>
      <c r="F287" s="46">
        <f t="shared" si="310"/>
        <v>90</v>
      </c>
      <c r="G287" s="48">
        <f t="shared" si="311"/>
        <v>83.25</v>
      </c>
      <c r="H287" s="49">
        <f t="shared" si="312"/>
        <v>12.487499999999999</v>
      </c>
      <c r="I287" s="46">
        <v>23</v>
      </c>
      <c r="J287" s="46">
        <f>SUM(I287/40)*(50)+(50)</f>
        <v>78.75</v>
      </c>
      <c r="K287" s="46">
        <v>24</v>
      </c>
      <c r="L287" s="46">
        <f t="shared" si="313"/>
        <v>90</v>
      </c>
      <c r="M287" s="46">
        <v>80</v>
      </c>
      <c r="N287" s="50">
        <f t="shared" si="314"/>
        <v>82.916666666666671</v>
      </c>
      <c r="O287" s="49">
        <f t="shared" si="315"/>
        <v>20.729166666666668</v>
      </c>
      <c r="P287" s="46">
        <v>23</v>
      </c>
      <c r="Q287" s="46">
        <f>SUM(P287/40)*(50)+(50)</f>
        <v>78.75</v>
      </c>
      <c r="R287" s="46">
        <v>81</v>
      </c>
      <c r="S287" s="46">
        <v>18</v>
      </c>
      <c r="T287" s="46">
        <f>SUM(S287/30)*(50)+(50)</f>
        <v>80</v>
      </c>
      <c r="U287" s="50">
        <f>SUM(Q287,R287,T287)/3</f>
        <v>79.916666666666671</v>
      </c>
      <c r="V287" s="65">
        <f t="shared" si="316"/>
        <v>23.975000000000001</v>
      </c>
      <c r="W287" s="46">
        <v>78</v>
      </c>
      <c r="X287" s="46">
        <v>78</v>
      </c>
      <c r="Y287" s="46">
        <v>79</v>
      </c>
      <c r="Z287" s="46">
        <v>80</v>
      </c>
      <c r="AA287" s="50">
        <f t="shared" si="317"/>
        <v>78.75</v>
      </c>
      <c r="AB287" s="65">
        <f t="shared" si="318"/>
        <v>23.625</v>
      </c>
      <c r="AC287" s="195">
        <f t="shared" si="319"/>
        <v>80.816666666666663</v>
      </c>
      <c r="AD287" s="138">
        <v>81</v>
      </c>
      <c r="AE287" s="87" t="s">
        <v>34</v>
      </c>
      <c r="AF287" s="89"/>
      <c r="AG287" s="90"/>
      <c r="AH287" s="68"/>
    </row>
    <row r="288" spans="1:34" x14ac:dyDescent="0.25">
      <c r="A288" s="124" t="s">
        <v>100</v>
      </c>
      <c r="B288" s="57">
        <v>11</v>
      </c>
      <c r="C288" s="46">
        <f>SUM(B288/40)*(50)+(50)</f>
        <v>63.75</v>
      </c>
      <c r="D288" s="46">
        <v>75</v>
      </c>
      <c r="E288" s="46">
        <v>11</v>
      </c>
      <c r="F288" s="46">
        <f t="shared" si="310"/>
        <v>68.333333333333329</v>
      </c>
      <c r="G288" s="48">
        <f t="shared" si="311"/>
        <v>69.027777777777771</v>
      </c>
      <c r="H288" s="49">
        <f t="shared" si="312"/>
        <v>10.354166666666666</v>
      </c>
      <c r="I288" s="46">
        <v>11</v>
      </c>
      <c r="J288" s="46">
        <f>SUM(I288/40)*(50)+(50)</f>
        <v>63.75</v>
      </c>
      <c r="K288" s="46">
        <v>11</v>
      </c>
      <c r="L288" s="46">
        <f t="shared" si="313"/>
        <v>68.333333333333329</v>
      </c>
      <c r="M288" s="46">
        <v>76</v>
      </c>
      <c r="N288" s="48">
        <f t="shared" si="314"/>
        <v>69.3611111111111</v>
      </c>
      <c r="O288" s="49">
        <f t="shared" si="315"/>
        <v>17.340277777777775</v>
      </c>
      <c r="P288" s="46">
        <v>11</v>
      </c>
      <c r="Q288" s="46">
        <f>SUM(P288/40)*(50)+(50)</f>
        <v>63.75</v>
      </c>
      <c r="R288" s="46">
        <v>75</v>
      </c>
      <c r="S288" s="46">
        <v>15</v>
      </c>
      <c r="T288" s="46">
        <f>SUM(S288/30)*(50)+(50)</f>
        <v>75</v>
      </c>
      <c r="U288" s="50">
        <f>SUM(Q288,R288,T288)/3</f>
        <v>71.25</v>
      </c>
      <c r="V288" s="65">
        <f t="shared" si="316"/>
        <v>21.375</v>
      </c>
      <c r="W288" s="52">
        <v>79</v>
      </c>
      <c r="X288" s="52">
        <v>79</v>
      </c>
      <c r="Y288" s="52">
        <v>80</v>
      </c>
      <c r="Z288" s="52">
        <v>81</v>
      </c>
      <c r="AA288" s="50">
        <f t="shared" si="317"/>
        <v>79.75</v>
      </c>
      <c r="AB288" s="65">
        <f t="shared" si="318"/>
        <v>23.925000000000001</v>
      </c>
      <c r="AC288" s="195">
        <f t="shared" si="319"/>
        <v>72.99444444444444</v>
      </c>
      <c r="AD288" s="138">
        <v>73</v>
      </c>
      <c r="AE288" s="87" t="s">
        <v>33</v>
      </c>
      <c r="AF288" s="94"/>
      <c r="AG288" s="90"/>
      <c r="AH288" s="68"/>
    </row>
    <row r="289" spans="1:34" x14ac:dyDescent="0.25">
      <c r="A289" s="53"/>
      <c r="B289" s="53"/>
      <c r="C289" s="53"/>
      <c r="D289" s="53"/>
      <c r="E289" s="53"/>
      <c r="F289" s="53"/>
      <c r="G289" s="53"/>
      <c r="H289" s="53"/>
      <c r="I289" s="63"/>
      <c r="J289" s="63"/>
      <c r="K289" s="53"/>
      <c r="L289" s="63"/>
      <c r="M289" s="63"/>
      <c r="N289" s="63"/>
      <c r="O289" s="63"/>
      <c r="P289" s="63"/>
      <c r="Q289" s="63"/>
      <c r="R289" s="63"/>
      <c r="S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96"/>
      <c r="AF289" s="68"/>
      <c r="AG289" s="68"/>
      <c r="AH289" s="91"/>
    </row>
    <row r="290" spans="1:34" x14ac:dyDescent="0.25">
      <c r="AE290" s="69"/>
      <c r="AF290" s="69"/>
      <c r="AG290" s="69"/>
      <c r="AH290" s="69"/>
    </row>
    <row r="291" spans="1:34" x14ac:dyDescent="0.25">
      <c r="AE291" s="69"/>
      <c r="AF291" s="69"/>
      <c r="AG291" s="69"/>
      <c r="AH291" s="69"/>
    </row>
    <row r="292" spans="1:34" x14ac:dyDescent="0.25">
      <c r="AE292" s="69"/>
      <c r="AF292" s="69"/>
      <c r="AG292" s="69"/>
      <c r="AH292" s="69"/>
    </row>
    <row r="293" spans="1:34" x14ac:dyDescent="0.25">
      <c r="AE293" s="127" t="s">
        <v>39</v>
      </c>
      <c r="AF293" s="69"/>
      <c r="AG293" s="69"/>
      <c r="AH293" s="69"/>
    </row>
    <row r="294" spans="1:34" x14ac:dyDescent="0.25">
      <c r="AE294" s="69"/>
      <c r="AF294" s="69"/>
      <c r="AG294" s="69"/>
      <c r="AH294" s="69"/>
    </row>
    <row r="295" spans="1:34" x14ac:dyDescent="0.25">
      <c r="AE295" s="69"/>
      <c r="AF295" s="69"/>
      <c r="AG295" s="69"/>
      <c r="AH295" s="69"/>
    </row>
    <row r="296" spans="1:34" x14ac:dyDescent="0.25">
      <c r="AE296" s="69"/>
      <c r="AF296" s="69"/>
      <c r="AG296" s="69"/>
      <c r="AH296" s="69"/>
    </row>
    <row r="297" spans="1:34" x14ac:dyDescent="0.25">
      <c r="AE297" s="69"/>
      <c r="AF297" s="69"/>
      <c r="AG297" s="69"/>
      <c r="AH297" s="69"/>
    </row>
    <row r="298" spans="1:34" x14ac:dyDescent="0.25">
      <c r="AE298" s="69"/>
      <c r="AF298" s="69"/>
      <c r="AG298" s="69"/>
      <c r="AH298" s="69"/>
    </row>
    <row r="299" spans="1:34" x14ac:dyDescent="0.25">
      <c r="AE299" s="69"/>
      <c r="AF299" s="69"/>
      <c r="AG299" s="69"/>
      <c r="AH299" s="69"/>
    </row>
    <row r="300" spans="1:34" x14ac:dyDescent="0.25">
      <c r="AE300" s="69"/>
      <c r="AF300" s="69"/>
      <c r="AG300" s="69"/>
      <c r="AH300" s="69"/>
    </row>
    <row r="301" spans="1:34" x14ac:dyDescent="0.25">
      <c r="AE301" s="69"/>
      <c r="AF301" s="69"/>
      <c r="AG301" s="69"/>
      <c r="AH301" s="69"/>
    </row>
    <row r="302" spans="1:34" x14ac:dyDescent="0.25">
      <c r="AE302" s="69"/>
      <c r="AF302" s="69"/>
      <c r="AG302" s="69"/>
      <c r="AH302" s="69"/>
    </row>
    <row r="303" spans="1:34" x14ac:dyDescent="0.25">
      <c r="AE303" s="69"/>
      <c r="AF303" s="69"/>
      <c r="AG303" s="69"/>
      <c r="AH303" s="69"/>
    </row>
    <row r="304" spans="1:34" x14ac:dyDescent="0.25">
      <c r="AE304" s="69"/>
      <c r="AF304" s="69"/>
      <c r="AG304" s="69"/>
      <c r="AH304" s="69"/>
    </row>
    <row r="305" spans="31:34" x14ac:dyDescent="0.25">
      <c r="AE305" s="69"/>
      <c r="AF305" s="69"/>
      <c r="AG305" s="69"/>
      <c r="AH305" s="69"/>
    </row>
    <row r="306" spans="31:34" x14ac:dyDescent="0.25">
      <c r="AE306" s="69"/>
      <c r="AF306" s="69"/>
      <c r="AG306" s="69"/>
      <c r="AH306" s="69"/>
    </row>
    <row r="307" spans="31:34" x14ac:dyDescent="0.25">
      <c r="AE307" s="69"/>
      <c r="AF307" s="69"/>
      <c r="AG307" s="69"/>
      <c r="AH307" s="69"/>
    </row>
    <row r="308" spans="31:34" x14ac:dyDescent="0.25">
      <c r="AE308" s="69"/>
      <c r="AF308" s="69"/>
      <c r="AG308" s="69"/>
      <c r="AH308" s="69"/>
    </row>
  </sheetData>
  <mergeCells count="20">
    <mergeCell ref="A263:E263"/>
    <mergeCell ref="AE263:AH263"/>
    <mergeCell ref="A88:E88"/>
    <mergeCell ref="AE89:AH89"/>
    <mergeCell ref="A118:E118"/>
    <mergeCell ref="AE118:AH118"/>
    <mergeCell ref="A147:E147"/>
    <mergeCell ref="AE147:AH147"/>
    <mergeCell ref="A176:E176"/>
    <mergeCell ref="AE176:AH176"/>
    <mergeCell ref="A205:E205"/>
    <mergeCell ref="AE205:AH205"/>
    <mergeCell ref="A234:E234"/>
    <mergeCell ref="AE234:AH234"/>
    <mergeCell ref="A59:E59"/>
    <mergeCell ref="AE59:AH59"/>
    <mergeCell ref="AE1:AH1"/>
    <mergeCell ref="A1:E1"/>
    <mergeCell ref="A30:E30"/>
    <mergeCell ref="AE30:AH30"/>
  </mergeCells>
  <pageMargins left="0.25" right="0.25" top="0.75" bottom="0.75" header="0.3" footer="0.3"/>
  <pageSetup paperSize="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5"/>
  <sheetViews>
    <sheetView topLeftCell="A31" zoomScale="88" zoomScaleNormal="88" workbookViewId="0">
      <selection activeCell="AH5" sqref="AH5"/>
    </sheetView>
  </sheetViews>
  <sheetFormatPr defaultRowHeight="15" x14ac:dyDescent="0.25"/>
  <cols>
    <col min="1" max="1" width="23.42578125" customWidth="1"/>
    <col min="2" max="2" width="4.42578125" customWidth="1"/>
    <col min="3" max="3" width="4.28515625" customWidth="1"/>
    <col min="4" max="4" width="4.42578125" customWidth="1"/>
    <col min="5" max="7" width="4.140625" customWidth="1"/>
    <col min="8" max="9" width="3.85546875" customWidth="1"/>
    <col min="10" max="12" width="4.28515625" customWidth="1"/>
    <col min="13" max="13" width="4.7109375" customWidth="1"/>
    <col min="14" max="14" width="4.28515625" customWidth="1"/>
    <col min="15" max="16" width="3.7109375" customWidth="1"/>
    <col min="17" max="18" width="4.140625" customWidth="1"/>
    <col min="19" max="19" width="3.7109375" customWidth="1"/>
    <col min="20" max="20" width="3.85546875" customWidth="1"/>
    <col min="21" max="21" width="4.28515625" customWidth="1"/>
    <col min="22" max="22" width="3.85546875" customWidth="1"/>
    <col min="23" max="23" width="3.7109375" customWidth="1"/>
    <col min="24" max="24" width="3.85546875" customWidth="1"/>
    <col min="25" max="25" width="3.5703125" customWidth="1"/>
    <col min="26" max="27" width="4.140625" customWidth="1"/>
    <col min="28" max="28" width="4" customWidth="1"/>
    <col min="29" max="30" width="5.28515625" customWidth="1"/>
    <col min="31" max="31" width="7.28515625" customWidth="1"/>
  </cols>
  <sheetData>
    <row r="1" spans="1:34" x14ac:dyDescent="0.25">
      <c r="A1" s="212"/>
      <c r="B1" s="212"/>
      <c r="C1" s="212"/>
      <c r="D1" s="212"/>
      <c r="E1" s="212"/>
      <c r="I1" s="43"/>
      <c r="J1" s="24" t="s">
        <v>80</v>
      </c>
      <c r="K1" s="24"/>
      <c r="L1" s="24"/>
      <c r="M1" s="24" t="s">
        <v>95</v>
      </c>
      <c r="N1" s="24"/>
      <c r="O1" s="24"/>
      <c r="P1" s="24"/>
      <c r="Q1" s="44"/>
      <c r="R1" s="44"/>
      <c r="S1" s="43"/>
      <c r="T1" s="43"/>
      <c r="U1" s="43"/>
      <c r="V1" s="43"/>
      <c r="AE1" s="209"/>
      <c r="AF1" s="209"/>
      <c r="AG1" s="209"/>
      <c r="AH1" s="209"/>
    </row>
    <row r="2" spans="1:34" ht="15.75" customHeight="1" x14ac:dyDescent="0.25">
      <c r="A2" s="3"/>
      <c r="B2" s="4"/>
      <c r="C2" s="4"/>
      <c r="U2" s="3"/>
      <c r="V2" s="3"/>
    </row>
    <row r="3" spans="1:34" ht="85.5" customHeight="1" x14ac:dyDescent="0.25">
      <c r="A3" s="22" t="s">
        <v>36</v>
      </c>
      <c r="B3" s="23"/>
      <c r="C3" s="11"/>
      <c r="D3" s="6"/>
      <c r="F3" s="16" t="s">
        <v>5</v>
      </c>
      <c r="G3" s="13"/>
      <c r="H3" s="12"/>
      <c r="I3" s="104"/>
      <c r="J3" s="12"/>
      <c r="K3" s="2"/>
      <c r="L3" s="2"/>
      <c r="M3" s="2"/>
      <c r="N3" s="16" t="s">
        <v>6</v>
      </c>
      <c r="O3" s="2"/>
      <c r="P3" s="13"/>
      <c r="Q3" s="12"/>
      <c r="R3" s="2"/>
      <c r="S3" s="13"/>
      <c r="T3" s="25"/>
      <c r="U3" s="17" t="s">
        <v>8</v>
      </c>
      <c r="V3" s="2"/>
      <c r="W3" s="2"/>
      <c r="X3" s="2"/>
      <c r="Y3" s="2"/>
      <c r="Z3" s="2"/>
      <c r="AA3" s="18"/>
      <c r="AB3" s="19" t="s">
        <v>13</v>
      </c>
      <c r="AC3" s="13"/>
      <c r="AD3" s="1"/>
      <c r="AE3" s="12"/>
      <c r="AF3" s="21"/>
      <c r="AG3" s="4"/>
      <c r="AH3" s="4"/>
    </row>
    <row r="4" spans="1:34" ht="58.5" x14ac:dyDescent="0.25">
      <c r="A4" s="15" t="s">
        <v>18</v>
      </c>
      <c r="B4" s="6" t="s">
        <v>0</v>
      </c>
      <c r="C4" s="6" t="s">
        <v>3</v>
      </c>
      <c r="D4" s="6" t="s">
        <v>1</v>
      </c>
      <c r="E4" s="6" t="s">
        <v>2</v>
      </c>
      <c r="F4" s="8" t="s">
        <v>3</v>
      </c>
      <c r="G4" s="14" t="s">
        <v>4</v>
      </c>
      <c r="H4" s="164">
        <v>0.15</v>
      </c>
      <c r="I4" s="6" t="s">
        <v>0</v>
      </c>
      <c r="J4" s="6" t="s">
        <v>3</v>
      </c>
      <c r="K4" s="6" t="s">
        <v>2</v>
      </c>
      <c r="L4" s="6" t="s">
        <v>3</v>
      </c>
      <c r="M4" s="6" t="s">
        <v>1</v>
      </c>
      <c r="N4" s="14" t="s">
        <v>4</v>
      </c>
      <c r="O4" s="165">
        <v>0.25</v>
      </c>
      <c r="P4" s="6" t="s">
        <v>0</v>
      </c>
      <c r="Q4" s="6" t="s">
        <v>3</v>
      </c>
      <c r="R4" s="6" t="s">
        <v>1</v>
      </c>
      <c r="S4" s="6" t="s">
        <v>7</v>
      </c>
      <c r="T4" s="6" t="s">
        <v>3</v>
      </c>
      <c r="U4" s="14" t="s">
        <v>4</v>
      </c>
      <c r="V4" s="165">
        <v>0.3</v>
      </c>
      <c r="W4" s="6" t="s">
        <v>9</v>
      </c>
      <c r="X4" s="6" t="s">
        <v>10</v>
      </c>
      <c r="Y4" s="6" t="s">
        <v>11</v>
      </c>
      <c r="Z4" s="6" t="s">
        <v>12</v>
      </c>
      <c r="AA4" s="14" t="s">
        <v>4</v>
      </c>
      <c r="AB4" s="166">
        <v>0.3</v>
      </c>
      <c r="AC4" s="20" t="s">
        <v>14</v>
      </c>
      <c r="AD4" s="66" t="s">
        <v>15</v>
      </c>
      <c r="AE4" s="6" t="s">
        <v>16</v>
      </c>
      <c r="AF4" s="21"/>
      <c r="AG4" s="4"/>
    </row>
    <row r="5" spans="1:34" x14ac:dyDescent="0.25">
      <c r="A5" s="124" t="s">
        <v>58</v>
      </c>
      <c r="B5" s="46">
        <v>21</v>
      </c>
      <c r="C5" s="46">
        <f t="shared" ref="C5:C19" si="0">SUM(B5/40)*(50)+(50)</f>
        <v>76.25</v>
      </c>
      <c r="D5" s="46">
        <v>85</v>
      </c>
      <c r="E5" s="46">
        <v>27</v>
      </c>
      <c r="F5" s="46">
        <f t="shared" ref="F5:F19" si="1">SUM(E5/30)*(50)+(50)</f>
        <v>95</v>
      </c>
      <c r="G5" s="50">
        <f>SUM(C5,D5,F5)/3</f>
        <v>85.416666666666671</v>
      </c>
      <c r="H5" s="65">
        <f>MAX(G5)*(15%)</f>
        <v>12.8125</v>
      </c>
      <c r="I5" s="46">
        <v>21</v>
      </c>
      <c r="J5" s="46">
        <f t="shared" ref="J5:J19" si="2">SUM(I5/40)*(50)+(50)</f>
        <v>76.25</v>
      </c>
      <c r="K5" s="46">
        <v>27</v>
      </c>
      <c r="L5" s="46">
        <f t="shared" ref="L5:L19" si="3">SUM(K5/30)*(50)+(50)</f>
        <v>95</v>
      </c>
      <c r="M5" s="46">
        <v>85</v>
      </c>
      <c r="N5" s="50">
        <f>SUM(J5,L5,M5)/3</f>
        <v>85.416666666666671</v>
      </c>
      <c r="O5" s="65">
        <f>MAX(N5)*(25%)</f>
        <v>21.354166666666668</v>
      </c>
      <c r="P5" s="46">
        <v>21</v>
      </c>
      <c r="Q5" s="46">
        <f t="shared" ref="Q5:Q19" si="4">SUM(P5/40)*(50)+(50)</f>
        <v>76.25</v>
      </c>
      <c r="R5" s="46">
        <v>85</v>
      </c>
      <c r="S5" s="46">
        <v>16</v>
      </c>
      <c r="T5" s="46">
        <f t="shared" ref="T5:T19" si="5">SUM(S5/30)*(50)+(50)</f>
        <v>76.666666666666671</v>
      </c>
      <c r="U5" s="50">
        <f>SUM(Q5,R5,T5)/3</f>
        <v>79.305555555555557</v>
      </c>
      <c r="V5" s="65">
        <f>MAX(U5)*(30%)</f>
        <v>23.791666666666668</v>
      </c>
      <c r="W5" s="46">
        <v>81</v>
      </c>
      <c r="X5" s="46">
        <v>82</v>
      </c>
      <c r="Y5" s="46">
        <v>83</v>
      </c>
      <c r="Z5" s="46">
        <v>81</v>
      </c>
      <c r="AA5" s="50">
        <f>SUM(W5,X5,Y5,Z5)/4</f>
        <v>81.75</v>
      </c>
      <c r="AB5" s="65">
        <f>MAX(AA5)*(30%)</f>
        <v>24.524999999999999</v>
      </c>
      <c r="AC5" s="195">
        <f>SUM(H5,O5,V5,AB5)</f>
        <v>82.483333333333348</v>
      </c>
      <c r="AD5" s="114">
        <v>83</v>
      </c>
      <c r="AE5" s="87" t="s">
        <v>34</v>
      </c>
      <c r="AF5" s="27"/>
      <c r="AG5" s="29"/>
      <c r="AH5" s="28"/>
    </row>
    <row r="6" spans="1:34" x14ac:dyDescent="0.25">
      <c r="A6" s="124" t="s">
        <v>59</v>
      </c>
      <c r="B6" s="52">
        <v>23</v>
      </c>
      <c r="C6" s="46">
        <f t="shared" si="0"/>
        <v>78.75</v>
      </c>
      <c r="D6" s="52">
        <v>83</v>
      </c>
      <c r="E6" s="52">
        <v>20</v>
      </c>
      <c r="F6" s="46">
        <f t="shared" si="1"/>
        <v>83.333333333333329</v>
      </c>
      <c r="G6" s="50">
        <f t="shared" ref="G6:G19" si="6">SUM(C6,D6,F6)/3</f>
        <v>81.694444444444443</v>
      </c>
      <c r="H6" s="65">
        <f t="shared" ref="H6:H19" si="7">MAX(G6)*(15%)</f>
        <v>12.254166666666666</v>
      </c>
      <c r="I6" s="52">
        <v>23</v>
      </c>
      <c r="J6" s="46">
        <f t="shared" si="2"/>
        <v>78.75</v>
      </c>
      <c r="K6" s="52">
        <v>20</v>
      </c>
      <c r="L6" s="46">
        <f t="shared" si="3"/>
        <v>83.333333333333329</v>
      </c>
      <c r="M6" s="52">
        <v>83</v>
      </c>
      <c r="N6" s="50">
        <f t="shared" ref="N6:N19" si="8">SUM(J6,L6,M6)/3</f>
        <v>81.694444444444443</v>
      </c>
      <c r="O6" s="65">
        <f t="shared" ref="O6:O19" si="9">MAX(N6)*(25%)</f>
        <v>20.423611111111111</v>
      </c>
      <c r="P6" s="52">
        <v>23</v>
      </c>
      <c r="Q6" s="46">
        <f t="shared" si="4"/>
        <v>78.75</v>
      </c>
      <c r="R6" s="52">
        <v>83</v>
      </c>
      <c r="S6" s="64">
        <v>17</v>
      </c>
      <c r="T6" s="46">
        <f t="shared" si="5"/>
        <v>78.333333333333329</v>
      </c>
      <c r="U6" s="50">
        <f t="shared" ref="U6:U19" si="10">SUM(Q6,R6,T6)/3</f>
        <v>80.027777777777771</v>
      </c>
      <c r="V6" s="65">
        <f t="shared" ref="V6:V19" si="11">MAX(U6)*(30%)</f>
        <v>24.008333333333329</v>
      </c>
      <c r="W6" s="52">
        <v>80</v>
      </c>
      <c r="X6" s="52">
        <v>81</v>
      </c>
      <c r="Y6" s="52">
        <v>80</v>
      </c>
      <c r="Z6" s="52">
        <v>79</v>
      </c>
      <c r="AA6" s="50">
        <f t="shared" ref="AA6:AA19" si="12">SUM(W6,X6,Y6,Z6)/4</f>
        <v>80</v>
      </c>
      <c r="AB6" s="65">
        <f t="shared" ref="AB6:AB19" si="13">MAX(AA6)*(30%)</f>
        <v>24</v>
      </c>
      <c r="AC6" s="195">
        <f t="shared" ref="AC6:AC19" si="14">SUM(H6,O6,V6,AB6)</f>
        <v>80.686111111111103</v>
      </c>
      <c r="AD6" s="115">
        <v>81</v>
      </c>
      <c r="AE6" s="88" t="s">
        <v>34</v>
      </c>
      <c r="AF6" s="27"/>
      <c r="AG6" s="29"/>
      <c r="AH6" s="28"/>
    </row>
    <row r="7" spans="1:34" x14ac:dyDescent="0.25">
      <c r="A7" s="124" t="s">
        <v>60</v>
      </c>
      <c r="B7" s="46">
        <v>29</v>
      </c>
      <c r="C7" s="46">
        <f t="shared" si="0"/>
        <v>86.25</v>
      </c>
      <c r="D7" s="46">
        <v>84</v>
      </c>
      <c r="E7" s="46">
        <v>30</v>
      </c>
      <c r="F7" s="46">
        <f t="shared" si="1"/>
        <v>100</v>
      </c>
      <c r="G7" s="50">
        <f t="shared" si="6"/>
        <v>90.083333333333329</v>
      </c>
      <c r="H7" s="65">
        <f t="shared" si="7"/>
        <v>13.512499999999999</v>
      </c>
      <c r="I7" s="46">
        <v>29</v>
      </c>
      <c r="J7" s="46">
        <f t="shared" si="2"/>
        <v>86.25</v>
      </c>
      <c r="K7" s="46">
        <v>30</v>
      </c>
      <c r="L7" s="46">
        <f t="shared" si="3"/>
        <v>100</v>
      </c>
      <c r="M7" s="46">
        <v>83</v>
      </c>
      <c r="N7" s="50">
        <f t="shared" si="8"/>
        <v>89.75</v>
      </c>
      <c r="O7" s="65">
        <f t="shared" si="9"/>
        <v>22.4375</v>
      </c>
      <c r="P7" s="46">
        <v>29</v>
      </c>
      <c r="Q7" s="46">
        <f t="shared" si="4"/>
        <v>86.25</v>
      </c>
      <c r="R7" s="46">
        <v>83</v>
      </c>
      <c r="S7" s="46">
        <v>18</v>
      </c>
      <c r="T7" s="46">
        <f t="shared" si="5"/>
        <v>80</v>
      </c>
      <c r="U7" s="50">
        <f t="shared" si="10"/>
        <v>83.083333333333329</v>
      </c>
      <c r="V7" s="65">
        <f>MAX(U7)*(30%)</f>
        <v>24.924999999999997</v>
      </c>
      <c r="W7" s="52">
        <v>81</v>
      </c>
      <c r="X7" s="46">
        <v>82</v>
      </c>
      <c r="Y7" s="46">
        <v>82</v>
      </c>
      <c r="Z7" s="46">
        <v>81</v>
      </c>
      <c r="AA7" s="50">
        <f t="shared" si="12"/>
        <v>81.5</v>
      </c>
      <c r="AB7" s="65">
        <f t="shared" si="13"/>
        <v>24.45</v>
      </c>
      <c r="AC7" s="195">
        <f t="shared" si="14"/>
        <v>85.325000000000003</v>
      </c>
      <c r="AD7" s="116">
        <v>85</v>
      </c>
      <c r="AE7" s="87" t="s">
        <v>37</v>
      </c>
      <c r="AF7" s="27"/>
      <c r="AG7" s="29"/>
      <c r="AH7" s="29"/>
    </row>
    <row r="8" spans="1:34" x14ac:dyDescent="0.25">
      <c r="A8" s="124" t="s">
        <v>61</v>
      </c>
      <c r="B8" s="52">
        <v>21</v>
      </c>
      <c r="C8" s="46">
        <f t="shared" si="0"/>
        <v>76.25</v>
      </c>
      <c r="D8" s="52">
        <v>83</v>
      </c>
      <c r="E8" s="52">
        <v>20</v>
      </c>
      <c r="F8" s="46">
        <f t="shared" si="1"/>
        <v>83.333333333333329</v>
      </c>
      <c r="G8" s="50">
        <f t="shared" si="6"/>
        <v>80.8611111111111</v>
      </c>
      <c r="H8" s="65">
        <f t="shared" si="7"/>
        <v>12.129166666666665</v>
      </c>
      <c r="I8" s="52">
        <v>21</v>
      </c>
      <c r="J8" s="46">
        <f t="shared" si="2"/>
        <v>76.25</v>
      </c>
      <c r="K8" s="52">
        <v>20</v>
      </c>
      <c r="L8" s="46">
        <f t="shared" si="3"/>
        <v>83.333333333333329</v>
      </c>
      <c r="M8" s="52">
        <v>82</v>
      </c>
      <c r="N8" s="50">
        <f t="shared" si="8"/>
        <v>80.527777777777771</v>
      </c>
      <c r="O8" s="65">
        <f t="shared" si="9"/>
        <v>20.131944444444443</v>
      </c>
      <c r="P8" s="52">
        <v>21</v>
      </c>
      <c r="Q8" s="46">
        <f t="shared" si="4"/>
        <v>76.25</v>
      </c>
      <c r="R8" s="52">
        <v>83</v>
      </c>
      <c r="S8" s="52">
        <v>20</v>
      </c>
      <c r="T8" s="46">
        <f t="shared" si="5"/>
        <v>83.333333333333329</v>
      </c>
      <c r="U8" s="50">
        <f t="shared" si="10"/>
        <v>80.8611111111111</v>
      </c>
      <c r="V8" s="65">
        <f t="shared" si="11"/>
        <v>24.258333333333329</v>
      </c>
      <c r="W8" s="52">
        <v>81</v>
      </c>
      <c r="X8" s="52">
        <v>79</v>
      </c>
      <c r="Y8" s="52">
        <v>79</v>
      </c>
      <c r="Z8" s="52">
        <v>81</v>
      </c>
      <c r="AA8" s="50">
        <f t="shared" si="12"/>
        <v>80</v>
      </c>
      <c r="AB8" s="65">
        <f t="shared" si="13"/>
        <v>24</v>
      </c>
      <c r="AC8" s="195">
        <f t="shared" si="14"/>
        <v>80.519444444444431</v>
      </c>
      <c r="AD8" s="115">
        <v>81</v>
      </c>
      <c r="AE8" s="88" t="s">
        <v>34</v>
      </c>
      <c r="AF8" s="27"/>
      <c r="AG8" s="29"/>
      <c r="AH8" s="28"/>
    </row>
    <row r="9" spans="1:34" x14ac:dyDescent="0.25">
      <c r="A9" s="124" t="s">
        <v>85</v>
      </c>
      <c r="B9" s="46">
        <v>24</v>
      </c>
      <c r="C9" s="46">
        <f t="shared" si="0"/>
        <v>80</v>
      </c>
      <c r="D9" s="46">
        <v>80</v>
      </c>
      <c r="E9" s="46">
        <v>25</v>
      </c>
      <c r="F9" s="46">
        <f t="shared" si="1"/>
        <v>91.666666666666671</v>
      </c>
      <c r="G9" s="50">
        <f t="shared" si="6"/>
        <v>83.8888888888889</v>
      </c>
      <c r="H9" s="65">
        <f t="shared" si="7"/>
        <v>12.583333333333334</v>
      </c>
      <c r="I9" s="46">
        <v>24</v>
      </c>
      <c r="J9" s="46">
        <f t="shared" si="2"/>
        <v>80</v>
      </c>
      <c r="K9" s="46">
        <v>25</v>
      </c>
      <c r="L9" s="46">
        <f t="shared" si="3"/>
        <v>91.666666666666671</v>
      </c>
      <c r="M9" s="46">
        <v>81</v>
      </c>
      <c r="N9" s="50">
        <f t="shared" si="8"/>
        <v>84.222222222222229</v>
      </c>
      <c r="O9" s="65">
        <f t="shared" si="9"/>
        <v>21.055555555555557</v>
      </c>
      <c r="P9" s="46">
        <v>23</v>
      </c>
      <c r="Q9" s="46">
        <f t="shared" si="4"/>
        <v>78.75</v>
      </c>
      <c r="R9" s="46">
        <v>81</v>
      </c>
      <c r="S9" s="46">
        <v>19</v>
      </c>
      <c r="T9" s="46">
        <f t="shared" si="5"/>
        <v>81.666666666666657</v>
      </c>
      <c r="U9" s="50">
        <f t="shared" si="10"/>
        <v>80.472222222222214</v>
      </c>
      <c r="V9" s="65">
        <f t="shared" si="11"/>
        <v>24.141666666666662</v>
      </c>
      <c r="W9" s="52">
        <v>81</v>
      </c>
      <c r="X9" s="46">
        <v>82</v>
      </c>
      <c r="Y9" s="46">
        <v>81</v>
      </c>
      <c r="Z9" s="46">
        <v>82</v>
      </c>
      <c r="AA9" s="50">
        <f t="shared" si="12"/>
        <v>81.5</v>
      </c>
      <c r="AB9" s="65">
        <f t="shared" si="13"/>
        <v>24.45</v>
      </c>
      <c r="AC9" s="195">
        <f t="shared" si="14"/>
        <v>82.230555555555554</v>
      </c>
      <c r="AD9" s="116">
        <v>82</v>
      </c>
      <c r="AE9" s="87" t="s">
        <v>34</v>
      </c>
      <c r="AF9" s="27"/>
      <c r="AG9" s="29"/>
      <c r="AH9" s="28"/>
    </row>
    <row r="10" spans="1:34" x14ac:dyDescent="0.25">
      <c r="A10" s="124" t="s">
        <v>86</v>
      </c>
      <c r="B10" s="46">
        <v>27</v>
      </c>
      <c r="C10" s="46">
        <f t="shared" si="0"/>
        <v>83.75</v>
      </c>
      <c r="D10" s="46">
        <v>81</v>
      </c>
      <c r="E10" s="46">
        <v>20</v>
      </c>
      <c r="F10" s="46">
        <f t="shared" si="1"/>
        <v>83.333333333333329</v>
      </c>
      <c r="G10" s="50">
        <f t="shared" si="6"/>
        <v>82.694444444444443</v>
      </c>
      <c r="H10" s="65">
        <f t="shared" si="7"/>
        <v>12.404166666666667</v>
      </c>
      <c r="I10" s="46">
        <v>27</v>
      </c>
      <c r="J10" s="46">
        <f t="shared" si="2"/>
        <v>83.75</v>
      </c>
      <c r="K10" s="46">
        <v>20</v>
      </c>
      <c r="L10" s="46">
        <f t="shared" si="3"/>
        <v>83.333333333333329</v>
      </c>
      <c r="M10" s="46">
        <v>81</v>
      </c>
      <c r="N10" s="50">
        <f t="shared" si="8"/>
        <v>82.694444444444443</v>
      </c>
      <c r="O10" s="65">
        <f t="shared" si="9"/>
        <v>20.673611111111111</v>
      </c>
      <c r="P10" s="46">
        <v>27</v>
      </c>
      <c r="Q10" s="46">
        <f t="shared" si="4"/>
        <v>83.75</v>
      </c>
      <c r="R10" s="46">
        <v>81</v>
      </c>
      <c r="S10" s="46">
        <v>15</v>
      </c>
      <c r="T10" s="46">
        <f t="shared" si="5"/>
        <v>75</v>
      </c>
      <c r="U10" s="50">
        <f t="shared" si="10"/>
        <v>79.916666666666671</v>
      </c>
      <c r="V10" s="65">
        <f t="shared" si="11"/>
        <v>23.975000000000001</v>
      </c>
      <c r="W10" s="52">
        <v>81</v>
      </c>
      <c r="X10" s="46">
        <v>80</v>
      </c>
      <c r="Y10" s="46">
        <v>81</v>
      </c>
      <c r="Z10" s="46">
        <v>80</v>
      </c>
      <c r="AA10" s="50">
        <f t="shared" si="12"/>
        <v>80.5</v>
      </c>
      <c r="AB10" s="65">
        <f t="shared" si="13"/>
        <v>24.15</v>
      </c>
      <c r="AC10" s="195">
        <f t="shared" si="14"/>
        <v>81.202777777777783</v>
      </c>
      <c r="AD10" s="116">
        <v>81</v>
      </c>
      <c r="AE10" s="87" t="s">
        <v>34</v>
      </c>
      <c r="AF10" s="27"/>
      <c r="AG10" s="37"/>
      <c r="AH10" s="28"/>
    </row>
    <row r="11" spans="1:34" x14ac:dyDescent="0.25">
      <c r="A11" s="124" t="s">
        <v>64</v>
      </c>
      <c r="B11" s="46">
        <v>24</v>
      </c>
      <c r="C11" s="46">
        <f t="shared" si="0"/>
        <v>80</v>
      </c>
      <c r="D11" s="52">
        <v>75</v>
      </c>
      <c r="E11" s="52">
        <v>22</v>
      </c>
      <c r="F11" s="46">
        <f t="shared" si="1"/>
        <v>86.666666666666657</v>
      </c>
      <c r="G11" s="50">
        <f t="shared" si="6"/>
        <v>80.555555555555557</v>
      </c>
      <c r="H11" s="65">
        <f t="shared" si="7"/>
        <v>12.083333333333334</v>
      </c>
      <c r="I11" s="46">
        <v>23</v>
      </c>
      <c r="J11" s="46">
        <f t="shared" si="2"/>
        <v>78.75</v>
      </c>
      <c r="K11" s="52">
        <v>22</v>
      </c>
      <c r="L11" s="46">
        <f t="shared" si="3"/>
        <v>86.666666666666657</v>
      </c>
      <c r="M11" s="52">
        <v>75</v>
      </c>
      <c r="N11" s="50">
        <f t="shared" si="8"/>
        <v>80.138888888888886</v>
      </c>
      <c r="O11" s="65">
        <f t="shared" si="9"/>
        <v>20.034722222222221</v>
      </c>
      <c r="P11" s="46">
        <v>22</v>
      </c>
      <c r="Q11" s="46">
        <f t="shared" si="4"/>
        <v>77.5</v>
      </c>
      <c r="R11" s="52">
        <v>79</v>
      </c>
      <c r="S11" s="52">
        <v>15</v>
      </c>
      <c r="T11" s="46">
        <f t="shared" si="5"/>
        <v>75</v>
      </c>
      <c r="U11" s="50">
        <f t="shared" si="10"/>
        <v>77.166666666666671</v>
      </c>
      <c r="V11" s="65">
        <f t="shared" si="11"/>
        <v>23.150000000000002</v>
      </c>
      <c r="W11" s="52">
        <v>81</v>
      </c>
      <c r="X11" s="52">
        <v>76</v>
      </c>
      <c r="Y11" s="52">
        <v>77</v>
      </c>
      <c r="Z11" s="52">
        <v>78</v>
      </c>
      <c r="AA11" s="50">
        <f t="shared" si="12"/>
        <v>78</v>
      </c>
      <c r="AB11" s="65">
        <f t="shared" si="13"/>
        <v>23.4</v>
      </c>
      <c r="AC11" s="195">
        <f t="shared" si="14"/>
        <v>78.668055555555554</v>
      </c>
      <c r="AD11" s="115">
        <v>79</v>
      </c>
      <c r="AE11" s="88" t="s">
        <v>32</v>
      </c>
      <c r="AF11" s="27"/>
      <c r="AG11" s="29"/>
      <c r="AH11" s="28"/>
    </row>
    <row r="12" spans="1:34" x14ac:dyDescent="0.25">
      <c r="A12" s="124" t="s">
        <v>65</v>
      </c>
      <c r="B12" s="46">
        <v>23</v>
      </c>
      <c r="C12" s="46">
        <f t="shared" si="0"/>
        <v>78.75</v>
      </c>
      <c r="D12" s="46">
        <v>77</v>
      </c>
      <c r="E12" s="46">
        <v>27</v>
      </c>
      <c r="F12" s="46">
        <f t="shared" si="1"/>
        <v>95</v>
      </c>
      <c r="G12" s="50">
        <f t="shared" si="6"/>
        <v>83.583333333333329</v>
      </c>
      <c r="H12" s="65">
        <f t="shared" si="7"/>
        <v>12.5375</v>
      </c>
      <c r="I12" s="46">
        <v>23</v>
      </c>
      <c r="J12" s="46">
        <f t="shared" si="2"/>
        <v>78.75</v>
      </c>
      <c r="K12" s="46">
        <v>27</v>
      </c>
      <c r="L12" s="46">
        <f t="shared" si="3"/>
        <v>95</v>
      </c>
      <c r="M12" s="46">
        <v>80</v>
      </c>
      <c r="N12" s="50">
        <f t="shared" si="8"/>
        <v>84.583333333333329</v>
      </c>
      <c r="O12" s="65">
        <f t="shared" si="9"/>
        <v>21.145833333333332</v>
      </c>
      <c r="P12" s="46">
        <v>23</v>
      </c>
      <c r="Q12" s="46">
        <f t="shared" si="4"/>
        <v>78.75</v>
      </c>
      <c r="R12" s="46">
        <v>80</v>
      </c>
      <c r="S12" s="46">
        <v>16</v>
      </c>
      <c r="T12" s="46">
        <f t="shared" si="5"/>
        <v>76.666666666666671</v>
      </c>
      <c r="U12" s="50">
        <f t="shared" si="10"/>
        <v>78.472222222222229</v>
      </c>
      <c r="V12" s="65">
        <f t="shared" si="11"/>
        <v>23.541666666666668</v>
      </c>
      <c r="W12" s="52">
        <v>81</v>
      </c>
      <c r="X12" s="46">
        <v>80</v>
      </c>
      <c r="Y12" s="46">
        <v>78</v>
      </c>
      <c r="Z12" s="46">
        <v>81</v>
      </c>
      <c r="AA12" s="50">
        <f t="shared" si="12"/>
        <v>80</v>
      </c>
      <c r="AB12" s="65">
        <f t="shared" si="13"/>
        <v>24</v>
      </c>
      <c r="AC12" s="195">
        <f t="shared" si="14"/>
        <v>81.224999999999994</v>
      </c>
      <c r="AD12" s="116">
        <v>81</v>
      </c>
      <c r="AE12" s="87" t="s">
        <v>34</v>
      </c>
      <c r="AF12" s="27"/>
      <c r="AG12" s="29"/>
      <c r="AH12" s="28"/>
    </row>
    <row r="13" spans="1:34" x14ac:dyDescent="0.25">
      <c r="A13" s="124" t="s">
        <v>66</v>
      </c>
      <c r="B13" s="46">
        <v>16</v>
      </c>
      <c r="C13" s="46">
        <f t="shared" si="0"/>
        <v>70</v>
      </c>
      <c r="D13" s="46">
        <v>78</v>
      </c>
      <c r="E13" s="46">
        <v>24</v>
      </c>
      <c r="F13" s="46">
        <f t="shared" si="1"/>
        <v>90</v>
      </c>
      <c r="G13" s="50">
        <f t="shared" si="6"/>
        <v>79.333333333333329</v>
      </c>
      <c r="H13" s="65">
        <f t="shared" si="7"/>
        <v>11.899999999999999</v>
      </c>
      <c r="I13" s="46">
        <v>16</v>
      </c>
      <c r="J13" s="46">
        <f t="shared" si="2"/>
        <v>70</v>
      </c>
      <c r="K13" s="46">
        <v>24</v>
      </c>
      <c r="L13" s="46">
        <f t="shared" si="3"/>
        <v>90</v>
      </c>
      <c r="M13" s="46">
        <v>78</v>
      </c>
      <c r="N13" s="50">
        <f>SUM(J13,L13,M13)/3</f>
        <v>79.333333333333329</v>
      </c>
      <c r="O13" s="65">
        <f t="shared" si="9"/>
        <v>19.833333333333332</v>
      </c>
      <c r="P13" s="46">
        <v>18</v>
      </c>
      <c r="Q13" s="46">
        <f t="shared" si="4"/>
        <v>72.5</v>
      </c>
      <c r="R13" s="46">
        <v>78</v>
      </c>
      <c r="S13" s="46">
        <v>15</v>
      </c>
      <c r="T13" s="46">
        <f t="shared" si="5"/>
        <v>75</v>
      </c>
      <c r="U13" s="50">
        <f t="shared" si="10"/>
        <v>75.166666666666671</v>
      </c>
      <c r="V13" s="65">
        <f t="shared" si="11"/>
        <v>22.55</v>
      </c>
      <c r="W13" s="52">
        <v>81</v>
      </c>
      <c r="X13" s="46">
        <v>80</v>
      </c>
      <c r="Y13" s="46">
        <v>81</v>
      </c>
      <c r="Z13" s="46">
        <v>81</v>
      </c>
      <c r="AA13" s="50">
        <f t="shared" si="12"/>
        <v>80.75</v>
      </c>
      <c r="AB13" s="65">
        <f t="shared" si="13"/>
        <v>24.224999999999998</v>
      </c>
      <c r="AC13" s="195">
        <f t="shared" si="14"/>
        <v>78.508333333333326</v>
      </c>
      <c r="AD13" s="116">
        <v>79</v>
      </c>
      <c r="AE13" s="87" t="s">
        <v>32</v>
      </c>
      <c r="AF13" s="27"/>
      <c r="AG13" s="29"/>
      <c r="AH13" s="28"/>
    </row>
    <row r="14" spans="1:34" x14ac:dyDescent="0.25">
      <c r="A14" s="124" t="s">
        <v>67</v>
      </c>
      <c r="B14" s="46">
        <v>21</v>
      </c>
      <c r="C14" s="46">
        <f t="shared" si="0"/>
        <v>76.25</v>
      </c>
      <c r="D14" s="52">
        <v>83</v>
      </c>
      <c r="E14" s="52">
        <v>30</v>
      </c>
      <c r="F14" s="46">
        <f t="shared" si="1"/>
        <v>100</v>
      </c>
      <c r="G14" s="50">
        <f t="shared" si="6"/>
        <v>86.416666666666671</v>
      </c>
      <c r="H14" s="65">
        <f t="shared" si="7"/>
        <v>12.9625</v>
      </c>
      <c r="I14" s="46">
        <v>21</v>
      </c>
      <c r="J14" s="46">
        <f t="shared" si="2"/>
        <v>76.25</v>
      </c>
      <c r="K14" s="52">
        <v>30</v>
      </c>
      <c r="L14" s="46">
        <f t="shared" si="3"/>
        <v>100</v>
      </c>
      <c r="M14" s="52">
        <v>82</v>
      </c>
      <c r="N14" s="50">
        <f t="shared" si="8"/>
        <v>86.083333333333329</v>
      </c>
      <c r="O14" s="65">
        <f t="shared" si="9"/>
        <v>21.520833333333332</v>
      </c>
      <c r="P14" s="46">
        <v>21</v>
      </c>
      <c r="Q14" s="46">
        <f t="shared" si="4"/>
        <v>76.25</v>
      </c>
      <c r="R14" s="52">
        <v>81</v>
      </c>
      <c r="S14" s="52">
        <v>16</v>
      </c>
      <c r="T14" s="46">
        <f t="shared" si="5"/>
        <v>76.666666666666671</v>
      </c>
      <c r="U14" s="50">
        <f t="shared" si="10"/>
        <v>77.972222222222229</v>
      </c>
      <c r="V14" s="65">
        <f t="shared" si="11"/>
        <v>23.391666666666669</v>
      </c>
      <c r="W14" s="52">
        <v>82</v>
      </c>
      <c r="X14" s="52">
        <v>83</v>
      </c>
      <c r="Y14" s="52">
        <v>82</v>
      </c>
      <c r="Z14" s="52">
        <v>83</v>
      </c>
      <c r="AA14" s="50">
        <f t="shared" si="12"/>
        <v>82.5</v>
      </c>
      <c r="AB14" s="65">
        <f t="shared" si="13"/>
        <v>24.75</v>
      </c>
      <c r="AC14" s="195">
        <f t="shared" si="14"/>
        <v>82.625</v>
      </c>
      <c r="AD14" s="115">
        <v>83</v>
      </c>
      <c r="AE14" s="88" t="s">
        <v>34</v>
      </c>
      <c r="AF14" s="27"/>
      <c r="AG14" s="29"/>
      <c r="AH14" s="28"/>
    </row>
    <row r="15" spans="1:34" x14ac:dyDescent="0.25">
      <c r="A15" s="124" t="s">
        <v>68</v>
      </c>
      <c r="B15" s="46">
        <v>23</v>
      </c>
      <c r="C15" s="46">
        <f t="shared" si="0"/>
        <v>78.75</v>
      </c>
      <c r="D15" s="46">
        <v>84</v>
      </c>
      <c r="E15" s="46">
        <v>29</v>
      </c>
      <c r="F15" s="46">
        <f t="shared" si="1"/>
        <v>98.333333333333343</v>
      </c>
      <c r="G15" s="50">
        <f t="shared" si="6"/>
        <v>87.027777777777786</v>
      </c>
      <c r="H15" s="65">
        <f t="shared" si="7"/>
        <v>13.054166666666667</v>
      </c>
      <c r="I15" s="46">
        <v>23</v>
      </c>
      <c r="J15" s="46">
        <f t="shared" si="2"/>
        <v>78.75</v>
      </c>
      <c r="K15" s="46">
        <v>29</v>
      </c>
      <c r="L15" s="46">
        <f t="shared" si="3"/>
        <v>98.333333333333343</v>
      </c>
      <c r="M15" s="46">
        <v>84</v>
      </c>
      <c r="N15" s="50">
        <f t="shared" si="8"/>
        <v>87.027777777777786</v>
      </c>
      <c r="O15" s="65">
        <f t="shared" si="9"/>
        <v>21.756944444444446</v>
      </c>
      <c r="P15" s="46">
        <v>27</v>
      </c>
      <c r="Q15" s="46">
        <f t="shared" si="4"/>
        <v>83.75</v>
      </c>
      <c r="R15" s="46">
        <v>81</v>
      </c>
      <c r="S15" s="46">
        <v>17</v>
      </c>
      <c r="T15" s="46">
        <f t="shared" si="5"/>
        <v>78.333333333333329</v>
      </c>
      <c r="U15" s="50">
        <f t="shared" si="10"/>
        <v>81.027777777777771</v>
      </c>
      <c r="V15" s="65">
        <f t="shared" si="11"/>
        <v>24.30833333333333</v>
      </c>
      <c r="W15" s="52">
        <v>81</v>
      </c>
      <c r="X15" s="46">
        <v>82</v>
      </c>
      <c r="Y15" s="46">
        <v>81</v>
      </c>
      <c r="Z15" s="46">
        <v>82</v>
      </c>
      <c r="AA15" s="50">
        <f t="shared" si="12"/>
        <v>81.5</v>
      </c>
      <c r="AB15" s="65">
        <f t="shared" si="13"/>
        <v>24.45</v>
      </c>
      <c r="AC15" s="195">
        <f t="shared" si="14"/>
        <v>83.569444444444443</v>
      </c>
      <c r="AD15" s="116">
        <v>84</v>
      </c>
      <c r="AE15" s="87" t="s">
        <v>34</v>
      </c>
      <c r="AF15" s="27"/>
      <c r="AG15" s="29"/>
      <c r="AH15" s="28"/>
    </row>
    <row r="16" spans="1:34" x14ac:dyDescent="0.25">
      <c r="A16" s="124" t="s">
        <v>69</v>
      </c>
      <c r="B16" s="46">
        <v>24</v>
      </c>
      <c r="C16" s="46">
        <f t="shared" si="0"/>
        <v>80</v>
      </c>
      <c r="D16" s="52">
        <v>85</v>
      </c>
      <c r="E16" s="52">
        <v>28</v>
      </c>
      <c r="F16" s="46">
        <f t="shared" si="1"/>
        <v>96.666666666666657</v>
      </c>
      <c r="G16" s="50">
        <f t="shared" si="6"/>
        <v>87.222222222222214</v>
      </c>
      <c r="H16" s="65">
        <f t="shared" si="7"/>
        <v>13.083333333333332</v>
      </c>
      <c r="I16" s="46">
        <v>24</v>
      </c>
      <c r="J16" s="46">
        <f t="shared" si="2"/>
        <v>80</v>
      </c>
      <c r="K16" s="52">
        <v>28</v>
      </c>
      <c r="L16" s="46">
        <f t="shared" si="3"/>
        <v>96.666666666666657</v>
      </c>
      <c r="M16" s="52">
        <v>85</v>
      </c>
      <c r="N16" s="50">
        <f t="shared" si="8"/>
        <v>87.222222222222214</v>
      </c>
      <c r="O16" s="65">
        <f t="shared" si="9"/>
        <v>21.805555555555554</v>
      </c>
      <c r="P16" s="46">
        <v>29</v>
      </c>
      <c r="Q16" s="46">
        <f t="shared" si="4"/>
        <v>86.25</v>
      </c>
      <c r="R16" s="52">
        <v>85</v>
      </c>
      <c r="S16" s="52">
        <v>19</v>
      </c>
      <c r="T16" s="46">
        <f t="shared" si="5"/>
        <v>81.666666666666657</v>
      </c>
      <c r="U16" s="50">
        <f t="shared" si="10"/>
        <v>84.305555555555557</v>
      </c>
      <c r="V16" s="65">
        <f t="shared" si="11"/>
        <v>25.291666666666668</v>
      </c>
      <c r="W16" s="52">
        <v>81</v>
      </c>
      <c r="X16" s="52">
        <v>81</v>
      </c>
      <c r="Y16" s="52">
        <v>82</v>
      </c>
      <c r="Z16" s="52">
        <v>82</v>
      </c>
      <c r="AA16" s="50">
        <f t="shared" si="12"/>
        <v>81.5</v>
      </c>
      <c r="AB16" s="65">
        <f t="shared" si="13"/>
        <v>24.45</v>
      </c>
      <c r="AC16" s="195">
        <f t="shared" si="14"/>
        <v>84.63055555555556</v>
      </c>
      <c r="AD16" s="115">
        <v>85</v>
      </c>
      <c r="AE16" s="88" t="s">
        <v>37</v>
      </c>
      <c r="AF16" s="27"/>
      <c r="AG16" s="29"/>
      <c r="AH16" s="28"/>
    </row>
    <row r="17" spans="1:34" x14ac:dyDescent="0.25">
      <c r="A17" s="124" t="s">
        <v>70</v>
      </c>
      <c r="B17" s="46">
        <v>24</v>
      </c>
      <c r="C17" s="46">
        <f t="shared" si="0"/>
        <v>80</v>
      </c>
      <c r="D17" s="46">
        <v>78</v>
      </c>
      <c r="E17" s="46">
        <v>26</v>
      </c>
      <c r="F17" s="47">
        <f t="shared" si="1"/>
        <v>93.333333333333343</v>
      </c>
      <c r="G17" s="50">
        <f t="shared" si="6"/>
        <v>83.777777777777786</v>
      </c>
      <c r="H17" s="65">
        <f t="shared" si="7"/>
        <v>12.566666666666668</v>
      </c>
      <c r="I17" s="46">
        <v>24</v>
      </c>
      <c r="J17" s="46">
        <f t="shared" si="2"/>
        <v>80</v>
      </c>
      <c r="K17" s="46">
        <v>26</v>
      </c>
      <c r="L17" s="46">
        <f t="shared" si="3"/>
        <v>93.333333333333343</v>
      </c>
      <c r="M17" s="46">
        <v>78</v>
      </c>
      <c r="N17" s="50">
        <f t="shared" si="8"/>
        <v>83.777777777777786</v>
      </c>
      <c r="O17" s="65">
        <f t="shared" si="9"/>
        <v>20.944444444444446</v>
      </c>
      <c r="P17" s="46">
        <v>24</v>
      </c>
      <c r="Q17" s="46">
        <f t="shared" si="4"/>
        <v>80</v>
      </c>
      <c r="R17" s="46">
        <v>81</v>
      </c>
      <c r="S17" s="46">
        <v>17</v>
      </c>
      <c r="T17" s="46">
        <f t="shared" si="5"/>
        <v>78.333333333333329</v>
      </c>
      <c r="U17" s="50">
        <f t="shared" si="10"/>
        <v>79.777777777777771</v>
      </c>
      <c r="V17" s="65">
        <f t="shared" si="11"/>
        <v>23.93333333333333</v>
      </c>
      <c r="W17" s="52">
        <v>81</v>
      </c>
      <c r="X17" s="46">
        <v>80</v>
      </c>
      <c r="Y17" s="46">
        <v>81</v>
      </c>
      <c r="Z17" s="46">
        <v>82</v>
      </c>
      <c r="AA17" s="50">
        <f t="shared" si="12"/>
        <v>81</v>
      </c>
      <c r="AB17" s="65">
        <f t="shared" si="13"/>
        <v>24.3</v>
      </c>
      <c r="AC17" s="195">
        <f t="shared" si="14"/>
        <v>81.74444444444444</v>
      </c>
      <c r="AD17" s="117">
        <v>82</v>
      </c>
      <c r="AE17" s="87" t="s">
        <v>34</v>
      </c>
      <c r="AF17" s="27"/>
      <c r="AG17" s="29"/>
      <c r="AH17" s="28"/>
    </row>
    <row r="18" spans="1:34" x14ac:dyDescent="0.25">
      <c r="A18" s="124" t="s">
        <v>71</v>
      </c>
      <c r="B18" s="46">
        <v>29</v>
      </c>
      <c r="C18" s="46">
        <f t="shared" si="0"/>
        <v>86.25</v>
      </c>
      <c r="D18" s="52">
        <v>83</v>
      </c>
      <c r="E18" s="52">
        <v>29</v>
      </c>
      <c r="F18" s="47">
        <f t="shared" si="1"/>
        <v>98.333333333333343</v>
      </c>
      <c r="G18" s="50">
        <f t="shared" si="6"/>
        <v>89.194444444444457</v>
      </c>
      <c r="H18" s="65">
        <f t="shared" si="7"/>
        <v>13.379166666666668</v>
      </c>
      <c r="I18" s="46">
        <v>29</v>
      </c>
      <c r="J18" s="46">
        <f t="shared" si="2"/>
        <v>86.25</v>
      </c>
      <c r="K18" s="52">
        <v>29</v>
      </c>
      <c r="L18" s="46">
        <f t="shared" si="3"/>
        <v>98.333333333333343</v>
      </c>
      <c r="M18" s="52">
        <v>83</v>
      </c>
      <c r="N18" s="50">
        <f t="shared" si="8"/>
        <v>89.194444444444457</v>
      </c>
      <c r="O18" s="65">
        <f t="shared" si="9"/>
        <v>22.298611111111114</v>
      </c>
      <c r="P18" s="46">
        <v>27</v>
      </c>
      <c r="Q18" s="46">
        <f t="shared" si="4"/>
        <v>83.75</v>
      </c>
      <c r="R18" s="52">
        <v>80</v>
      </c>
      <c r="S18" s="52">
        <v>17</v>
      </c>
      <c r="T18" s="52">
        <f t="shared" si="5"/>
        <v>78.333333333333329</v>
      </c>
      <c r="U18" s="50">
        <f t="shared" si="10"/>
        <v>80.694444444444443</v>
      </c>
      <c r="V18" s="65">
        <f t="shared" si="11"/>
        <v>24.208333333333332</v>
      </c>
      <c r="W18" s="52">
        <v>81</v>
      </c>
      <c r="X18" s="52">
        <v>81</v>
      </c>
      <c r="Y18" s="52">
        <v>82</v>
      </c>
      <c r="Z18" s="52">
        <v>82</v>
      </c>
      <c r="AA18" s="50">
        <f t="shared" si="12"/>
        <v>81.5</v>
      </c>
      <c r="AB18" s="65">
        <f t="shared" si="13"/>
        <v>24.45</v>
      </c>
      <c r="AC18" s="195">
        <f t="shared" si="14"/>
        <v>84.336111111111123</v>
      </c>
      <c r="AD18" s="118">
        <v>84</v>
      </c>
      <c r="AE18" s="88" t="s">
        <v>34</v>
      </c>
      <c r="AF18" s="27"/>
      <c r="AG18" s="29"/>
      <c r="AH18" s="28"/>
    </row>
    <row r="19" spans="1:34" x14ac:dyDescent="0.25">
      <c r="A19" s="124" t="s">
        <v>78</v>
      </c>
      <c r="B19" s="46">
        <v>25</v>
      </c>
      <c r="C19" s="46">
        <f t="shared" si="0"/>
        <v>81.25</v>
      </c>
      <c r="D19" s="46">
        <v>80</v>
      </c>
      <c r="E19" s="46">
        <v>26</v>
      </c>
      <c r="F19" s="47">
        <f t="shared" si="1"/>
        <v>93.333333333333343</v>
      </c>
      <c r="G19" s="50">
        <f t="shared" si="6"/>
        <v>84.861111111111114</v>
      </c>
      <c r="H19" s="65">
        <f t="shared" si="7"/>
        <v>12.729166666666666</v>
      </c>
      <c r="I19" s="46">
        <v>25</v>
      </c>
      <c r="J19" s="46">
        <f t="shared" si="2"/>
        <v>81.25</v>
      </c>
      <c r="K19" s="46">
        <v>26</v>
      </c>
      <c r="L19" s="46">
        <f t="shared" si="3"/>
        <v>93.333333333333343</v>
      </c>
      <c r="M19" s="46">
        <v>80</v>
      </c>
      <c r="N19" s="50">
        <f t="shared" si="8"/>
        <v>84.861111111111114</v>
      </c>
      <c r="O19" s="65">
        <f t="shared" si="9"/>
        <v>21.215277777777779</v>
      </c>
      <c r="P19" s="46">
        <v>25</v>
      </c>
      <c r="Q19" s="46">
        <f t="shared" si="4"/>
        <v>81.25</v>
      </c>
      <c r="R19" s="46">
        <v>79</v>
      </c>
      <c r="S19" s="46">
        <v>16</v>
      </c>
      <c r="T19" s="46">
        <f t="shared" si="5"/>
        <v>76.666666666666671</v>
      </c>
      <c r="U19" s="50">
        <f t="shared" si="10"/>
        <v>78.972222222222229</v>
      </c>
      <c r="V19" s="65">
        <f t="shared" si="11"/>
        <v>23.691666666666666</v>
      </c>
      <c r="W19" s="52">
        <v>81</v>
      </c>
      <c r="X19" s="46">
        <v>80</v>
      </c>
      <c r="Y19" s="46">
        <v>81</v>
      </c>
      <c r="Z19" s="46">
        <v>80</v>
      </c>
      <c r="AA19" s="50">
        <f t="shared" si="12"/>
        <v>80.5</v>
      </c>
      <c r="AB19" s="65">
        <f t="shared" si="13"/>
        <v>24.15</v>
      </c>
      <c r="AC19" s="195">
        <f t="shared" si="14"/>
        <v>81.786111111111097</v>
      </c>
      <c r="AD19" s="117">
        <v>82</v>
      </c>
      <c r="AE19" s="87" t="s">
        <v>34</v>
      </c>
      <c r="AF19" s="27"/>
      <c r="AG19" s="29"/>
      <c r="AH19" s="28"/>
    </row>
    <row r="20" spans="1:34" x14ac:dyDescent="0.25">
      <c r="A20" s="124" t="s">
        <v>72</v>
      </c>
      <c r="B20" s="46">
        <v>17</v>
      </c>
      <c r="C20" s="46">
        <f t="shared" ref="C20:C25" si="15">SUM(B20/40)*(50)+(50)</f>
        <v>71.25</v>
      </c>
      <c r="D20" s="46">
        <v>80</v>
      </c>
      <c r="E20" s="46">
        <v>24</v>
      </c>
      <c r="F20" s="46">
        <f t="shared" ref="F20:F25" si="16">SUM(E20/30)*(50)+(50)</f>
        <v>90</v>
      </c>
      <c r="G20" s="50">
        <f t="shared" ref="G20:G25" si="17">SUM(C20,D20,F20)/3</f>
        <v>80.416666666666671</v>
      </c>
      <c r="H20" s="65">
        <f t="shared" ref="H20:H25" si="18">MAX(G20)*(15%)</f>
        <v>12.0625</v>
      </c>
      <c r="I20" s="46">
        <v>17</v>
      </c>
      <c r="J20" s="46">
        <f t="shared" ref="J20:J25" si="19">SUM(I20/40)*(50)+(50)</f>
        <v>71.25</v>
      </c>
      <c r="K20" s="46">
        <v>24</v>
      </c>
      <c r="L20" s="46">
        <f t="shared" ref="L20:L25" si="20">SUM(K20/30)*(50)+(50)</f>
        <v>90</v>
      </c>
      <c r="M20" s="46">
        <v>80</v>
      </c>
      <c r="N20" s="50">
        <f t="shared" ref="N20:N25" si="21">SUM(J20,L20,M20)/3</f>
        <v>80.416666666666671</v>
      </c>
      <c r="O20" s="65">
        <f t="shared" ref="O20:O25" si="22">MAX(N20)*(25%)</f>
        <v>20.104166666666668</v>
      </c>
      <c r="P20" s="46">
        <v>17</v>
      </c>
      <c r="Q20" s="46">
        <f t="shared" ref="Q20:Q25" si="23">SUM(P20/40)*(50)+(50)</f>
        <v>71.25</v>
      </c>
      <c r="R20" s="46">
        <v>80</v>
      </c>
      <c r="S20" s="46">
        <v>17</v>
      </c>
      <c r="T20" s="46">
        <f t="shared" ref="T20:T25" si="24">SUM(S20/30)*(50)+(50)</f>
        <v>78.333333333333329</v>
      </c>
      <c r="U20" s="50">
        <f t="shared" ref="U20:U25" si="25">SUM(Q20,R20,T20)/3</f>
        <v>76.527777777777771</v>
      </c>
      <c r="V20" s="65">
        <f t="shared" ref="V20:V25" si="26">MAX(U20)*(30%)</f>
        <v>22.958333333333332</v>
      </c>
      <c r="W20" s="52">
        <v>81</v>
      </c>
      <c r="X20" s="46">
        <v>80</v>
      </c>
      <c r="Y20" s="46">
        <v>81</v>
      </c>
      <c r="Z20" s="46">
        <v>82</v>
      </c>
      <c r="AA20" s="50">
        <f t="shared" ref="AA20:AA25" si="27">SUM(W20,X20,Y20,Z20)/4</f>
        <v>81</v>
      </c>
      <c r="AB20" s="65">
        <f t="shared" ref="AB20:AB25" si="28">MAX(AA20)*(30%)</f>
        <v>24.3</v>
      </c>
      <c r="AC20" s="195">
        <f t="shared" ref="AC20:AC25" si="29">SUM(H20,O20,V20,AB20)</f>
        <v>79.424999999999997</v>
      </c>
      <c r="AD20" s="114">
        <v>79</v>
      </c>
      <c r="AE20" s="87" t="s">
        <v>32</v>
      </c>
      <c r="AF20" s="27"/>
      <c r="AG20" s="29"/>
      <c r="AH20" s="28"/>
    </row>
    <row r="21" spans="1:34" x14ac:dyDescent="0.25">
      <c r="A21" s="124" t="s">
        <v>73</v>
      </c>
      <c r="B21" s="46">
        <v>21</v>
      </c>
      <c r="C21" s="46">
        <f t="shared" si="15"/>
        <v>76.25</v>
      </c>
      <c r="D21" s="46">
        <v>80</v>
      </c>
      <c r="E21" s="46">
        <v>26</v>
      </c>
      <c r="F21" s="46">
        <f t="shared" si="16"/>
        <v>93.333333333333343</v>
      </c>
      <c r="G21" s="50">
        <f t="shared" si="17"/>
        <v>83.194444444444443</v>
      </c>
      <c r="H21" s="65">
        <f t="shared" si="18"/>
        <v>12.479166666666666</v>
      </c>
      <c r="I21" s="46">
        <v>21</v>
      </c>
      <c r="J21" s="46">
        <f t="shared" si="19"/>
        <v>76.25</v>
      </c>
      <c r="K21" s="46">
        <v>26</v>
      </c>
      <c r="L21" s="46">
        <f t="shared" si="20"/>
        <v>93.333333333333343</v>
      </c>
      <c r="M21" s="46">
        <v>83</v>
      </c>
      <c r="N21" s="50">
        <f t="shared" si="21"/>
        <v>84.194444444444443</v>
      </c>
      <c r="O21" s="65">
        <f t="shared" si="22"/>
        <v>21.048611111111111</v>
      </c>
      <c r="P21" s="46">
        <v>21</v>
      </c>
      <c r="Q21" s="46">
        <f t="shared" si="23"/>
        <v>76.25</v>
      </c>
      <c r="R21" s="46">
        <v>81</v>
      </c>
      <c r="S21" s="46">
        <v>17</v>
      </c>
      <c r="T21" s="46">
        <f t="shared" si="24"/>
        <v>78.333333333333329</v>
      </c>
      <c r="U21" s="50">
        <f t="shared" si="25"/>
        <v>78.527777777777771</v>
      </c>
      <c r="V21" s="65">
        <f t="shared" si="26"/>
        <v>23.55833333333333</v>
      </c>
      <c r="W21" s="52">
        <v>81</v>
      </c>
      <c r="X21" s="46">
        <v>82</v>
      </c>
      <c r="Y21" s="46">
        <v>81</v>
      </c>
      <c r="Z21" s="46">
        <v>80</v>
      </c>
      <c r="AA21" s="50">
        <f t="shared" si="27"/>
        <v>81</v>
      </c>
      <c r="AB21" s="65">
        <f t="shared" si="28"/>
        <v>24.3</v>
      </c>
      <c r="AC21" s="195">
        <f t="shared" si="29"/>
        <v>81.386111111111106</v>
      </c>
      <c r="AD21" s="116">
        <v>81</v>
      </c>
      <c r="AE21" s="87" t="s">
        <v>34</v>
      </c>
      <c r="AF21" s="27"/>
      <c r="AG21" s="29"/>
      <c r="AH21" s="28"/>
    </row>
    <row r="22" spans="1:34" x14ac:dyDescent="0.25">
      <c r="A22" s="124" t="s">
        <v>74</v>
      </c>
      <c r="B22" s="46">
        <v>25</v>
      </c>
      <c r="C22" s="46">
        <f t="shared" si="15"/>
        <v>81.25</v>
      </c>
      <c r="D22" s="52">
        <v>84</v>
      </c>
      <c r="E22" s="52">
        <v>23</v>
      </c>
      <c r="F22" s="46">
        <f t="shared" si="16"/>
        <v>88.333333333333343</v>
      </c>
      <c r="G22" s="50">
        <f t="shared" si="17"/>
        <v>84.527777777777786</v>
      </c>
      <c r="H22" s="65">
        <f t="shared" si="18"/>
        <v>12.679166666666667</v>
      </c>
      <c r="I22" s="46">
        <v>25</v>
      </c>
      <c r="J22" s="46">
        <f t="shared" si="19"/>
        <v>81.25</v>
      </c>
      <c r="K22" s="52">
        <v>23</v>
      </c>
      <c r="L22" s="46">
        <f t="shared" si="20"/>
        <v>88.333333333333343</v>
      </c>
      <c r="M22" s="52">
        <v>84</v>
      </c>
      <c r="N22" s="50">
        <f t="shared" si="21"/>
        <v>84.527777777777786</v>
      </c>
      <c r="O22" s="65">
        <f t="shared" si="22"/>
        <v>21.131944444444446</v>
      </c>
      <c r="P22" s="46">
        <v>25</v>
      </c>
      <c r="Q22" s="46">
        <f t="shared" si="23"/>
        <v>81.25</v>
      </c>
      <c r="R22" s="52">
        <v>84</v>
      </c>
      <c r="S22" s="52">
        <v>16</v>
      </c>
      <c r="T22" s="46">
        <f t="shared" si="24"/>
        <v>76.666666666666671</v>
      </c>
      <c r="U22" s="50">
        <f t="shared" si="25"/>
        <v>80.6388888888889</v>
      </c>
      <c r="V22" s="65">
        <f t="shared" si="26"/>
        <v>24.19166666666667</v>
      </c>
      <c r="W22" s="52">
        <v>81</v>
      </c>
      <c r="X22" s="52">
        <v>83</v>
      </c>
      <c r="Y22" s="52">
        <v>81</v>
      </c>
      <c r="Z22" s="52">
        <v>83</v>
      </c>
      <c r="AA22" s="50">
        <f t="shared" si="27"/>
        <v>82</v>
      </c>
      <c r="AB22" s="65">
        <f t="shared" si="28"/>
        <v>24.599999999999998</v>
      </c>
      <c r="AC22" s="195">
        <f t="shared" si="29"/>
        <v>82.602777777777789</v>
      </c>
      <c r="AD22" s="115">
        <v>83</v>
      </c>
      <c r="AE22" s="88" t="s">
        <v>34</v>
      </c>
      <c r="AF22" s="27"/>
      <c r="AG22" s="29"/>
      <c r="AH22" s="28"/>
    </row>
    <row r="23" spans="1:34" x14ac:dyDescent="0.25">
      <c r="A23" s="124" t="s">
        <v>75</v>
      </c>
      <c r="B23" s="46">
        <v>25</v>
      </c>
      <c r="C23" s="46">
        <f t="shared" si="15"/>
        <v>81.25</v>
      </c>
      <c r="D23" s="46">
        <v>85</v>
      </c>
      <c r="E23" s="46">
        <v>26</v>
      </c>
      <c r="F23" s="46">
        <f t="shared" si="16"/>
        <v>93.333333333333343</v>
      </c>
      <c r="G23" s="50">
        <f t="shared" si="17"/>
        <v>86.527777777777786</v>
      </c>
      <c r="H23" s="65">
        <f t="shared" si="18"/>
        <v>12.979166666666668</v>
      </c>
      <c r="I23" s="46">
        <v>25</v>
      </c>
      <c r="J23" s="46">
        <f t="shared" si="19"/>
        <v>81.25</v>
      </c>
      <c r="K23" s="46">
        <v>26</v>
      </c>
      <c r="L23" s="46">
        <f t="shared" si="20"/>
        <v>93.333333333333343</v>
      </c>
      <c r="M23" s="46">
        <v>85</v>
      </c>
      <c r="N23" s="50">
        <f t="shared" si="21"/>
        <v>86.527777777777786</v>
      </c>
      <c r="O23" s="65">
        <f t="shared" si="22"/>
        <v>21.631944444444446</v>
      </c>
      <c r="P23" s="46">
        <v>25</v>
      </c>
      <c r="Q23" s="46">
        <f t="shared" si="23"/>
        <v>81.25</v>
      </c>
      <c r="R23" s="46">
        <v>82</v>
      </c>
      <c r="S23" s="52">
        <v>18</v>
      </c>
      <c r="T23" s="46">
        <f t="shared" si="24"/>
        <v>80</v>
      </c>
      <c r="U23" s="50">
        <f t="shared" si="25"/>
        <v>81.083333333333329</v>
      </c>
      <c r="V23" s="65">
        <f t="shared" si="26"/>
        <v>24.324999999999999</v>
      </c>
      <c r="W23" s="52">
        <v>81</v>
      </c>
      <c r="X23" s="52">
        <v>81</v>
      </c>
      <c r="Y23" s="52">
        <v>83</v>
      </c>
      <c r="Z23" s="52">
        <v>82</v>
      </c>
      <c r="AA23" s="50">
        <f t="shared" si="27"/>
        <v>81.75</v>
      </c>
      <c r="AB23" s="65">
        <f t="shared" si="28"/>
        <v>24.524999999999999</v>
      </c>
      <c r="AC23" s="195">
        <f t="shared" si="29"/>
        <v>83.461111111111109</v>
      </c>
      <c r="AD23" s="115">
        <v>84</v>
      </c>
      <c r="AE23" s="88" t="s">
        <v>34</v>
      </c>
      <c r="AF23" s="27"/>
      <c r="AG23" s="29"/>
      <c r="AH23" s="28"/>
    </row>
    <row r="24" spans="1:34" x14ac:dyDescent="0.25">
      <c r="A24" s="124" t="s">
        <v>76</v>
      </c>
      <c r="B24" s="46">
        <v>18</v>
      </c>
      <c r="C24" s="46">
        <f t="shared" si="15"/>
        <v>72.5</v>
      </c>
      <c r="D24" s="52">
        <v>83</v>
      </c>
      <c r="E24" s="46">
        <v>26</v>
      </c>
      <c r="F24" s="46">
        <f t="shared" si="16"/>
        <v>93.333333333333343</v>
      </c>
      <c r="G24" s="50">
        <f t="shared" si="17"/>
        <v>82.944444444444443</v>
      </c>
      <c r="H24" s="65">
        <f t="shared" si="18"/>
        <v>12.441666666666666</v>
      </c>
      <c r="I24" s="46">
        <v>18</v>
      </c>
      <c r="J24" s="46">
        <f t="shared" si="19"/>
        <v>72.5</v>
      </c>
      <c r="K24" s="46">
        <v>26</v>
      </c>
      <c r="L24" s="46">
        <f t="shared" si="20"/>
        <v>93.333333333333343</v>
      </c>
      <c r="M24" s="52">
        <v>83</v>
      </c>
      <c r="N24" s="50">
        <f t="shared" si="21"/>
        <v>82.944444444444443</v>
      </c>
      <c r="O24" s="65">
        <f t="shared" si="22"/>
        <v>20.736111111111111</v>
      </c>
      <c r="P24" s="46">
        <v>18</v>
      </c>
      <c r="Q24" s="46">
        <f t="shared" si="23"/>
        <v>72.5</v>
      </c>
      <c r="R24" s="52">
        <v>83</v>
      </c>
      <c r="S24" s="46">
        <v>20</v>
      </c>
      <c r="T24" s="46">
        <f t="shared" si="24"/>
        <v>83.333333333333329</v>
      </c>
      <c r="U24" s="50">
        <f t="shared" si="25"/>
        <v>79.6111111111111</v>
      </c>
      <c r="V24" s="65">
        <f t="shared" si="26"/>
        <v>23.883333333333329</v>
      </c>
      <c r="W24" s="52">
        <v>81</v>
      </c>
      <c r="X24" s="46">
        <v>82</v>
      </c>
      <c r="Y24" s="46">
        <v>82</v>
      </c>
      <c r="Z24" s="46">
        <v>83</v>
      </c>
      <c r="AA24" s="50">
        <f t="shared" si="27"/>
        <v>82</v>
      </c>
      <c r="AB24" s="65">
        <f t="shared" si="28"/>
        <v>24.599999999999998</v>
      </c>
      <c r="AC24" s="195">
        <f t="shared" si="29"/>
        <v>81.661111111111097</v>
      </c>
      <c r="AD24" s="116">
        <v>82</v>
      </c>
      <c r="AE24" s="87" t="s">
        <v>34</v>
      </c>
      <c r="AF24" s="27"/>
      <c r="AG24" s="29"/>
      <c r="AH24" s="28"/>
    </row>
    <row r="25" spans="1:34" x14ac:dyDescent="0.25">
      <c r="A25" s="124" t="s">
        <v>77</v>
      </c>
      <c r="B25" s="46">
        <v>27</v>
      </c>
      <c r="C25" s="57">
        <f t="shared" si="15"/>
        <v>83.75</v>
      </c>
      <c r="D25" s="46">
        <v>85</v>
      </c>
      <c r="E25" s="46">
        <v>23</v>
      </c>
      <c r="F25" s="47">
        <f t="shared" si="16"/>
        <v>88.333333333333343</v>
      </c>
      <c r="G25" s="50">
        <f t="shared" si="17"/>
        <v>85.694444444444457</v>
      </c>
      <c r="H25" s="65">
        <f t="shared" si="18"/>
        <v>12.854166666666668</v>
      </c>
      <c r="I25" s="46">
        <v>27</v>
      </c>
      <c r="J25" s="57">
        <f t="shared" si="19"/>
        <v>83.75</v>
      </c>
      <c r="K25" s="46">
        <v>23</v>
      </c>
      <c r="L25" s="46">
        <f t="shared" si="20"/>
        <v>88.333333333333343</v>
      </c>
      <c r="M25" s="46">
        <v>83</v>
      </c>
      <c r="N25" s="50">
        <f t="shared" si="21"/>
        <v>85.027777777777786</v>
      </c>
      <c r="O25" s="65">
        <f t="shared" si="22"/>
        <v>21.256944444444446</v>
      </c>
      <c r="P25" s="46">
        <v>27</v>
      </c>
      <c r="Q25" s="57">
        <f t="shared" si="23"/>
        <v>83.75</v>
      </c>
      <c r="R25" s="46">
        <v>83</v>
      </c>
      <c r="S25" s="46">
        <v>19</v>
      </c>
      <c r="T25" s="46">
        <f t="shared" si="24"/>
        <v>81.666666666666657</v>
      </c>
      <c r="U25" s="50">
        <f t="shared" si="25"/>
        <v>82.805555555555557</v>
      </c>
      <c r="V25" s="65">
        <f t="shared" si="26"/>
        <v>24.841666666666665</v>
      </c>
      <c r="W25" s="52">
        <v>82</v>
      </c>
      <c r="X25" s="46">
        <v>83</v>
      </c>
      <c r="Y25" s="46">
        <v>81</v>
      </c>
      <c r="Z25" s="46">
        <v>83</v>
      </c>
      <c r="AA25" s="50">
        <f t="shared" si="27"/>
        <v>82.25</v>
      </c>
      <c r="AB25" s="65">
        <f t="shared" si="28"/>
        <v>24.675000000000001</v>
      </c>
      <c r="AC25" s="195">
        <f t="shared" si="29"/>
        <v>83.62777777777778</v>
      </c>
      <c r="AD25" s="116">
        <v>84</v>
      </c>
      <c r="AE25" s="87" t="s">
        <v>34</v>
      </c>
      <c r="AF25" s="27"/>
      <c r="AG25" s="29"/>
      <c r="AH25" s="29"/>
    </row>
    <row r="26" spans="1:34" x14ac:dyDescent="0.25">
      <c r="A26" s="55"/>
      <c r="B26" s="46"/>
      <c r="C26" s="57"/>
      <c r="D26" s="46"/>
      <c r="E26" s="46"/>
      <c r="F26" s="47"/>
      <c r="G26" s="48"/>
      <c r="H26" s="49"/>
      <c r="I26" s="46"/>
      <c r="J26" s="46"/>
      <c r="K26" s="46"/>
      <c r="L26" s="46"/>
      <c r="M26" s="46"/>
      <c r="N26" s="48"/>
      <c r="O26" s="49"/>
      <c r="P26" s="46"/>
      <c r="Q26" s="46"/>
      <c r="R26" s="46"/>
      <c r="S26" s="46"/>
      <c r="T26" s="46"/>
      <c r="U26" s="48"/>
      <c r="V26" s="49"/>
      <c r="W26" s="46"/>
      <c r="X26" s="46"/>
      <c r="Y26" s="46"/>
      <c r="Z26" s="46"/>
      <c r="AA26" s="50"/>
      <c r="AB26" s="49"/>
      <c r="AC26" s="195"/>
      <c r="AD26" s="45"/>
      <c r="AE26" s="45"/>
      <c r="AF26" s="27"/>
      <c r="AG26" s="29"/>
      <c r="AH26" s="28"/>
    </row>
    <row r="27" spans="1:34" x14ac:dyDescent="0.25">
      <c r="A27" s="42"/>
      <c r="B27" s="29"/>
      <c r="C27" s="29"/>
      <c r="D27" s="29"/>
      <c r="E27" s="29"/>
      <c r="F27" s="29"/>
      <c r="G27" s="39"/>
      <c r="H27" s="40"/>
      <c r="I27" s="29"/>
      <c r="J27" s="29"/>
      <c r="K27" s="29"/>
      <c r="L27" s="29"/>
      <c r="M27" s="29"/>
      <c r="N27" s="39"/>
      <c r="O27" s="40"/>
      <c r="P27" s="29"/>
      <c r="Q27" s="29"/>
      <c r="R27" s="29"/>
      <c r="S27" s="29"/>
      <c r="T27" s="29"/>
      <c r="U27" s="39"/>
      <c r="V27" s="40"/>
      <c r="W27" s="29"/>
      <c r="X27" s="29"/>
      <c r="Y27" s="29"/>
      <c r="Z27" s="29"/>
      <c r="AA27" s="41"/>
      <c r="AB27" s="40"/>
      <c r="AC27" s="202"/>
      <c r="AD27" s="38"/>
      <c r="AE27" s="38"/>
      <c r="AF27" s="29"/>
      <c r="AG27" s="29"/>
      <c r="AH27" s="28"/>
    </row>
    <row r="28" spans="1:34" x14ac:dyDescent="0.25">
      <c r="A28" s="29"/>
      <c r="B28" s="29"/>
      <c r="C28" s="29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203"/>
      <c r="AD28" s="4"/>
      <c r="AE28" s="4"/>
      <c r="AF28" s="4"/>
    </row>
    <row r="29" spans="1:3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203"/>
      <c r="AD29" s="4"/>
      <c r="AE29" s="4"/>
      <c r="AF29" s="4"/>
      <c r="AG29" s="4"/>
    </row>
    <row r="30" spans="1:34" x14ac:dyDescent="0.25">
      <c r="A30" s="212"/>
      <c r="B30" s="212"/>
      <c r="C30" s="212"/>
      <c r="D30" s="212"/>
      <c r="E30" s="212"/>
      <c r="J30" s="24" t="s">
        <v>101</v>
      </c>
      <c r="K30" s="44"/>
      <c r="L30" s="44"/>
      <c r="M30" s="44"/>
      <c r="N30" s="44"/>
      <c r="O30" s="44"/>
      <c r="P30" s="44"/>
      <c r="Q30" s="44"/>
      <c r="R30" s="44"/>
      <c r="S30" s="43"/>
      <c r="T30" s="43"/>
      <c r="U30" s="43"/>
      <c r="V30" s="43"/>
      <c r="AC30" s="197"/>
      <c r="AE30" s="209"/>
      <c r="AF30" s="209"/>
      <c r="AG30" s="209"/>
      <c r="AH30" s="209"/>
    </row>
    <row r="31" spans="1:34" x14ac:dyDescent="0.25">
      <c r="A31" s="3"/>
      <c r="B31" s="4"/>
      <c r="C31" s="4"/>
      <c r="U31" s="3"/>
      <c r="V31" s="3"/>
      <c r="AC31" s="197"/>
    </row>
    <row r="32" spans="1:34" ht="87" x14ac:dyDescent="0.25">
      <c r="A32" s="22" t="s">
        <v>36</v>
      </c>
      <c r="B32" s="23"/>
      <c r="C32" s="11"/>
      <c r="D32" s="6"/>
      <c r="F32" s="16" t="s">
        <v>5</v>
      </c>
      <c r="G32" s="13"/>
      <c r="H32" s="12"/>
      <c r="I32" s="104"/>
      <c r="J32" s="12"/>
      <c r="K32" s="2"/>
      <c r="L32" s="2"/>
      <c r="M32" s="2"/>
      <c r="N32" s="16" t="s">
        <v>6</v>
      </c>
      <c r="O32" s="2"/>
      <c r="P32" s="13"/>
      <c r="Q32" s="12"/>
      <c r="R32" s="2"/>
      <c r="S32" s="13"/>
      <c r="T32" s="25"/>
      <c r="U32" s="17" t="s">
        <v>8</v>
      </c>
      <c r="V32" s="2"/>
      <c r="W32" s="2"/>
      <c r="X32" s="2"/>
      <c r="Y32" s="2"/>
      <c r="Z32" s="2"/>
      <c r="AA32" s="18"/>
      <c r="AB32" s="19" t="s">
        <v>13</v>
      </c>
      <c r="AC32" s="204"/>
      <c r="AD32" s="1"/>
      <c r="AE32" s="12"/>
      <c r="AF32" s="21"/>
      <c r="AG32" s="4"/>
      <c r="AH32" s="4"/>
    </row>
    <row r="33" spans="1:34" ht="58.5" x14ac:dyDescent="0.25">
      <c r="A33" s="15" t="s">
        <v>18</v>
      </c>
      <c r="B33" s="6" t="s">
        <v>0</v>
      </c>
      <c r="C33" s="6" t="s">
        <v>3</v>
      </c>
      <c r="D33" s="6" t="s">
        <v>1</v>
      </c>
      <c r="E33" s="6" t="s">
        <v>2</v>
      </c>
      <c r="F33" s="8" t="s">
        <v>3</v>
      </c>
      <c r="G33" s="14" t="s">
        <v>4</v>
      </c>
      <c r="H33" s="164">
        <v>0.15</v>
      </c>
      <c r="I33" s="6" t="s">
        <v>0</v>
      </c>
      <c r="J33" s="6" t="s">
        <v>3</v>
      </c>
      <c r="K33" s="6" t="s">
        <v>2</v>
      </c>
      <c r="L33" s="6" t="s">
        <v>3</v>
      </c>
      <c r="M33" s="6" t="s">
        <v>1</v>
      </c>
      <c r="N33" s="14" t="s">
        <v>4</v>
      </c>
      <c r="O33" s="165">
        <v>0.25</v>
      </c>
      <c r="P33" s="6" t="s">
        <v>0</v>
      </c>
      <c r="Q33" s="6" t="s">
        <v>3</v>
      </c>
      <c r="R33" s="6" t="s">
        <v>1</v>
      </c>
      <c r="S33" s="6" t="s">
        <v>7</v>
      </c>
      <c r="T33" s="6" t="s">
        <v>3</v>
      </c>
      <c r="U33" s="14" t="s">
        <v>4</v>
      </c>
      <c r="V33" s="165">
        <v>0.3</v>
      </c>
      <c r="W33" s="6" t="s">
        <v>9</v>
      </c>
      <c r="X33" s="6" t="s">
        <v>10</v>
      </c>
      <c r="Y33" s="6" t="s">
        <v>11</v>
      </c>
      <c r="Z33" s="6" t="s">
        <v>12</v>
      </c>
      <c r="AA33" s="14" t="s">
        <v>4</v>
      </c>
      <c r="AB33" s="166">
        <v>0.3</v>
      </c>
      <c r="AC33" s="200" t="s">
        <v>14</v>
      </c>
      <c r="AD33" s="70" t="s">
        <v>15</v>
      </c>
      <c r="AE33" s="6" t="s">
        <v>16</v>
      </c>
      <c r="AF33" s="21"/>
      <c r="AG33" s="4"/>
    </row>
    <row r="34" spans="1:34" x14ac:dyDescent="0.25">
      <c r="A34" s="124" t="s">
        <v>58</v>
      </c>
      <c r="B34" s="46">
        <v>20</v>
      </c>
      <c r="C34" s="46">
        <f t="shared" ref="C34:C48" si="30">SUM(B34/40)*(50)+(50)</f>
        <v>75</v>
      </c>
      <c r="D34" s="46">
        <v>75</v>
      </c>
      <c r="E34" s="46">
        <v>16</v>
      </c>
      <c r="F34" s="46">
        <f t="shared" ref="F34:F48" si="31">SUM(E34/30)*(50)+(50)</f>
        <v>76.666666666666671</v>
      </c>
      <c r="G34" s="50">
        <f>SUM(C34,D34,F34)/3</f>
        <v>75.555555555555557</v>
      </c>
      <c r="H34" s="65">
        <f>MAX(G34)*(15%)</f>
        <v>11.333333333333334</v>
      </c>
      <c r="I34" s="46">
        <v>30</v>
      </c>
      <c r="J34" s="46">
        <f t="shared" ref="J34:J48" si="32">SUM(I34/40)*(50)+(50)</f>
        <v>87.5</v>
      </c>
      <c r="K34" s="46">
        <v>16</v>
      </c>
      <c r="L34" s="46">
        <f t="shared" ref="L34:L49" si="33">SUM(K34/30)*(50)+(50)</f>
        <v>76.666666666666671</v>
      </c>
      <c r="M34" s="46">
        <v>75</v>
      </c>
      <c r="N34" s="50">
        <f t="shared" ref="N34:N48" si="34">SUM(J34,L34,M34)/3</f>
        <v>79.722222222222229</v>
      </c>
      <c r="O34" s="49">
        <f>MAX(N34)*(25%)</f>
        <v>19.930555555555557</v>
      </c>
      <c r="P34" s="46">
        <v>12</v>
      </c>
      <c r="Q34" s="46">
        <f t="shared" ref="Q34:Q49" si="35">SUM(P34/30)*(50)+(50)</f>
        <v>70</v>
      </c>
      <c r="R34" s="46">
        <v>75</v>
      </c>
      <c r="S34" s="46">
        <v>25</v>
      </c>
      <c r="T34" s="46">
        <f t="shared" ref="T34:T49" si="36">SUM(S34/30)*(50)+(50)</f>
        <v>91.666666666666671</v>
      </c>
      <c r="U34" s="50">
        <f>SUM(Q34,R34,T34)/3</f>
        <v>78.8888888888889</v>
      </c>
      <c r="V34" s="65">
        <f>MAX(U34)*(30%)</f>
        <v>23.666666666666668</v>
      </c>
      <c r="W34" s="46">
        <v>75</v>
      </c>
      <c r="X34" s="46">
        <v>75</v>
      </c>
      <c r="Y34" s="46">
        <v>75</v>
      </c>
      <c r="Z34" s="46">
        <v>76</v>
      </c>
      <c r="AA34" s="50">
        <f>SUM(W34,X34,Y34,Z34)/4</f>
        <v>75.25</v>
      </c>
      <c r="AB34" s="65">
        <f>MAX(AA34)*(30%)</f>
        <v>22.574999999999999</v>
      </c>
      <c r="AC34" s="195">
        <f>SUM(H34,O34,V34,AB34)</f>
        <v>77.50555555555556</v>
      </c>
      <c r="AD34" s="119">
        <v>75</v>
      </c>
      <c r="AE34" s="87" t="s">
        <v>32</v>
      </c>
      <c r="AF34" s="90"/>
      <c r="AG34" s="91"/>
      <c r="AH34" s="68"/>
    </row>
    <row r="35" spans="1:34" x14ac:dyDescent="0.25">
      <c r="A35" s="124" t="s">
        <v>59</v>
      </c>
      <c r="B35" s="46">
        <v>25</v>
      </c>
      <c r="C35" s="46">
        <f t="shared" ref="C35" si="37">SUM(B35/40)*(50)+(50)</f>
        <v>81.25</v>
      </c>
      <c r="D35" s="46">
        <v>82</v>
      </c>
      <c r="E35" s="46">
        <v>24</v>
      </c>
      <c r="F35" s="46">
        <f t="shared" ref="F35" si="38">SUM(E35/30)*(50)+(50)</f>
        <v>90</v>
      </c>
      <c r="G35" s="50">
        <f t="shared" ref="G35" si="39">SUM(C35,D35,F35)/3</f>
        <v>84.416666666666671</v>
      </c>
      <c r="H35" s="65">
        <f t="shared" ref="H35" si="40">MAX(G35)*(15%)</f>
        <v>12.6625</v>
      </c>
      <c r="I35" s="46">
        <v>25</v>
      </c>
      <c r="J35" s="46">
        <f t="shared" ref="J35" si="41">SUM(I35/40)*(50)+(50)</f>
        <v>81.25</v>
      </c>
      <c r="K35" s="46">
        <v>24</v>
      </c>
      <c r="L35" s="46">
        <f t="shared" ref="L35" si="42">SUM(K35/30)*(50)+(50)</f>
        <v>90</v>
      </c>
      <c r="M35" s="46">
        <v>83</v>
      </c>
      <c r="N35" s="50">
        <f t="shared" ref="N35" si="43">SUM(J35,L35,M35)/3</f>
        <v>84.75</v>
      </c>
      <c r="O35" s="49">
        <f t="shared" ref="O35" si="44">MAX(N35)*(25%)</f>
        <v>21.1875</v>
      </c>
      <c r="P35" s="46">
        <v>18</v>
      </c>
      <c r="Q35" s="46">
        <f t="shared" ref="Q35" si="45">SUM(P35/30)*(50)+(50)</f>
        <v>80</v>
      </c>
      <c r="R35" s="46">
        <v>80</v>
      </c>
      <c r="S35" s="46">
        <v>19</v>
      </c>
      <c r="T35" s="46">
        <f t="shared" ref="T35" si="46">SUM(S35/30)*(50)+(50)</f>
        <v>81.666666666666657</v>
      </c>
      <c r="U35" s="50">
        <f t="shared" ref="U35" si="47">SUM(Q35,R35,T35)/3</f>
        <v>80.555555555555557</v>
      </c>
      <c r="V35" s="65">
        <f t="shared" ref="V35" si="48">MAX(U35)*(30%)</f>
        <v>24.166666666666668</v>
      </c>
      <c r="W35" s="46">
        <v>80</v>
      </c>
      <c r="X35" s="46">
        <v>80</v>
      </c>
      <c r="Y35" s="46">
        <v>80</v>
      </c>
      <c r="Z35" s="46">
        <v>80</v>
      </c>
      <c r="AA35" s="50">
        <f t="shared" ref="AA35" si="49">SUM(W35,X35,Y35,Z35)/4</f>
        <v>80</v>
      </c>
      <c r="AB35" s="65">
        <f t="shared" ref="AB35" si="50">MAX(AA35)*(30%)</f>
        <v>24</v>
      </c>
      <c r="AC35" s="195">
        <f t="shared" ref="AC35" si="51">SUM(H35,O35,V35,AB35)</f>
        <v>82.016666666666666</v>
      </c>
      <c r="AD35" s="121">
        <v>82</v>
      </c>
      <c r="AE35" s="87" t="s">
        <v>34</v>
      </c>
      <c r="AF35" s="90"/>
      <c r="AG35" s="91"/>
      <c r="AH35" s="68"/>
    </row>
    <row r="36" spans="1:34" x14ac:dyDescent="0.25">
      <c r="A36" s="124" t="s">
        <v>60</v>
      </c>
      <c r="B36" s="52">
        <v>19</v>
      </c>
      <c r="C36" s="46">
        <f t="shared" ref="C36" si="52">SUM(B36/40)*(50)+(50)</f>
        <v>73.75</v>
      </c>
      <c r="D36" s="52">
        <v>76</v>
      </c>
      <c r="E36" s="52">
        <v>17</v>
      </c>
      <c r="F36" s="46">
        <f t="shared" ref="F36" si="53">SUM(E36/30)*(50)+(50)</f>
        <v>78.333333333333329</v>
      </c>
      <c r="G36" s="50">
        <f t="shared" ref="G36" si="54">SUM(C36,D36,F36)/3</f>
        <v>76.027777777777771</v>
      </c>
      <c r="H36" s="65">
        <f t="shared" ref="H36" si="55">MAX(G36)*(15%)</f>
        <v>11.404166666666665</v>
      </c>
      <c r="I36" s="52">
        <v>19</v>
      </c>
      <c r="J36" s="46">
        <f t="shared" ref="J36" si="56">SUM(I36/40)*(50)+(50)</f>
        <v>73.75</v>
      </c>
      <c r="K36" s="52">
        <v>17</v>
      </c>
      <c r="L36" s="46">
        <f>SUM(K36/30)*(50)+(50)</f>
        <v>78.333333333333329</v>
      </c>
      <c r="M36" s="52">
        <v>76</v>
      </c>
      <c r="N36" s="50">
        <f t="shared" ref="N36" si="57">SUM(J36,L36,M36)/3</f>
        <v>76.027777777777771</v>
      </c>
      <c r="O36" s="49">
        <f t="shared" ref="O36" si="58">MAX(N36)*(25%)</f>
        <v>19.006944444444443</v>
      </c>
      <c r="P36" s="52">
        <v>13</v>
      </c>
      <c r="Q36" s="46">
        <f t="shared" ref="Q36" si="59">SUM(P36/30)*(50)+(50)</f>
        <v>71.666666666666671</v>
      </c>
      <c r="R36" s="52">
        <v>75</v>
      </c>
      <c r="S36" s="52">
        <v>20</v>
      </c>
      <c r="T36" s="46">
        <f t="shared" ref="T36" si="60">SUM(S36/30)*(50)+(50)</f>
        <v>83.333333333333329</v>
      </c>
      <c r="U36" s="50">
        <f t="shared" ref="U36" si="61">SUM(Q36,R36,T36)/3</f>
        <v>76.666666666666671</v>
      </c>
      <c r="V36" s="65">
        <f t="shared" ref="V36" si="62">MAX(U36)*(30%)</f>
        <v>23</v>
      </c>
      <c r="W36" s="52">
        <v>75</v>
      </c>
      <c r="X36" s="52">
        <v>75</v>
      </c>
      <c r="Y36" s="52">
        <v>75</v>
      </c>
      <c r="Z36" s="52">
        <v>76</v>
      </c>
      <c r="AA36" s="50">
        <f t="shared" ref="AA36" si="63">SUM(W36,X36,Y36,Z36)/4</f>
        <v>75.25</v>
      </c>
      <c r="AB36" s="65">
        <f t="shared" ref="AB36" si="64">MAX(AA36)*(30%)</f>
        <v>22.574999999999999</v>
      </c>
      <c r="AC36" s="195">
        <f t="shared" ref="AC36" si="65">SUM(H36,O36,V36,AB36)</f>
        <v>75.986111111111114</v>
      </c>
      <c r="AD36" s="120">
        <v>75</v>
      </c>
      <c r="AE36" s="88" t="s">
        <v>32</v>
      </c>
      <c r="AF36" s="90"/>
      <c r="AG36" s="91"/>
      <c r="AH36" s="91"/>
    </row>
    <row r="37" spans="1:34" x14ac:dyDescent="0.25">
      <c r="A37" s="124" t="s">
        <v>61</v>
      </c>
      <c r="B37" s="52">
        <v>19</v>
      </c>
      <c r="C37" s="46">
        <f t="shared" si="30"/>
        <v>73.75</v>
      </c>
      <c r="D37" s="52">
        <v>76</v>
      </c>
      <c r="E37" s="52">
        <v>17</v>
      </c>
      <c r="F37" s="46">
        <f>SUM(E37/30)*(50)+(50)</f>
        <v>78.333333333333329</v>
      </c>
      <c r="G37" s="50">
        <f t="shared" ref="G37:G48" si="66">SUM(C37,D37,F37)/3</f>
        <v>76.027777777777771</v>
      </c>
      <c r="H37" s="65">
        <f t="shared" ref="H37:H48" si="67">MAX(G37)*(15%)</f>
        <v>11.404166666666665</v>
      </c>
      <c r="I37" s="52">
        <v>19</v>
      </c>
      <c r="J37" s="46">
        <f t="shared" si="32"/>
        <v>73.75</v>
      </c>
      <c r="K37" s="52">
        <v>17</v>
      </c>
      <c r="L37" s="46">
        <f t="shared" si="33"/>
        <v>78.333333333333329</v>
      </c>
      <c r="M37" s="52">
        <v>76</v>
      </c>
      <c r="N37" s="50">
        <f t="shared" si="34"/>
        <v>76.027777777777771</v>
      </c>
      <c r="O37" s="49">
        <f t="shared" ref="O37:O48" si="68">MAX(N37)*(25%)</f>
        <v>19.006944444444443</v>
      </c>
      <c r="P37" s="52">
        <v>13</v>
      </c>
      <c r="Q37" s="46">
        <f t="shared" si="35"/>
        <v>71.666666666666671</v>
      </c>
      <c r="R37" s="52">
        <v>75</v>
      </c>
      <c r="S37" s="52">
        <v>20</v>
      </c>
      <c r="T37" s="46">
        <f t="shared" si="36"/>
        <v>83.333333333333329</v>
      </c>
      <c r="U37" s="50">
        <f t="shared" ref="U37:U48" si="69">SUM(Q37,R37,T37)/3</f>
        <v>76.666666666666671</v>
      </c>
      <c r="V37" s="65">
        <f t="shared" ref="V37:V48" si="70">MAX(U37)*(30%)</f>
        <v>23</v>
      </c>
      <c r="W37" s="52">
        <v>75</v>
      </c>
      <c r="X37" s="52">
        <v>75</v>
      </c>
      <c r="Y37" s="52">
        <v>75</v>
      </c>
      <c r="Z37" s="52">
        <v>76</v>
      </c>
      <c r="AA37" s="50">
        <f t="shared" ref="AA37:AA48" si="71">SUM(W37,X37,Y37,Z37)/4</f>
        <v>75.25</v>
      </c>
      <c r="AB37" s="65">
        <f t="shared" ref="AB37:AB48" si="72">MAX(AA37)*(30%)</f>
        <v>22.574999999999999</v>
      </c>
      <c r="AC37" s="195">
        <f t="shared" ref="AC37:AC48" si="73">SUM(H37,O37,V37,AB37)</f>
        <v>75.986111111111114</v>
      </c>
      <c r="AD37" s="120">
        <v>75</v>
      </c>
      <c r="AE37" s="88" t="s">
        <v>32</v>
      </c>
      <c r="AF37" s="90"/>
      <c r="AG37" s="91"/>
      <c r="AH37" s="68"/>
    </row>
    <row r="38" spans="1:34" x14ac:dyDescent="0.25">
      <c r="A38" s="124" t="s">
        <v>85</v>
      </c>
      <c r="B38" s="46">
        <v>25</v>
      </c>
      <c r="C38" s="46">
        <f t="shared" si="30"/>
        <v>81.25</v>
      </c>
      <c r="D38" s="46">
        <v>82</v>
      </c>
      <c r="E38" s="46">
        <v>24</v>
      </c>
      <c r="F38" s="46">
        <f t="shared" si="31"/>
        <v>90</v>
      </c>
      <c r="G38" s="50">
        <f t="shared" si="66"/>
        <v>84.416666666666671</v>
      </c>
      <c r="H38" s="65">
        <f t="shared" si="67"/>
        <v>12.6625</v>
      </c>
      <c r="I38" s="46">
        <v>25</v>
      </c>
      <c r="J38" s="46">
        <f t="shared" si="32"/>
        <v>81.25</v>
      </c>
      <c r="K38" s="46">
        <v>24</v>
      </c>
      <c r="L38" s="46">
        <f t="shared" si="33"/>
        <v>90</v>
      </c>
      <c r="M38" s="46">
        <v>83</v>
      </c>
      <c r="N38" s="50">
        <f t="shared" si="34"/>
        <v>84.75</v>
      </c>
      <c r="O38" s="49">
        <f t="shared" si="68"/>
        <v>21.1875</v>
      </c>
      <c r="P38" s="46">
        <v>18</v>
      </c>
      <c r="Q38" s="46">
        <f t="shared" si="35"/>
        <v>80</v>
      </c>
      <c r="R38" s="46">
        <v>80</v>
      </c>
      <c r="S38" s="46">
        <v>19</v>
      </c>
      <c r="T38" s="46">
        <f t="shared" si="36"/>
        <v>81.666666666666657</v>
      </c>
      <c r="U38" s="50">
        <f t="shared" si="69"/>
        <v>80.555555555555557</v>
      </c>
      <c r="V38" s="65">
        <f t="shared" si="70"/>
        <v>24.166666666666668</v>
      </c>
      <c r="W38" s="46">
        <v>80</v>
      </c>
      <c r="X38" s="46">
        <v>80</v>
      </c>
      <c r="Y38" s="46">
        <v>80</v>
      </c>
      <c r="Z38" s="46">
        <v>80</v>
      </c>
      <c r="AA38" s="50">
        <f t="shared" si="71"/>
        <v>80</v>
      </c>
      <c r="AB38" s="65">
        <f t="shared" si="72"/>
        <v>24</v>
      </c>
      <c r="AC38" s="195">
        <f t="shared" si="73"/>
        <v>82.016666666666666</v>
      </c>
      <c r="AD38" s="121">
        <v>82</v>
      </c>
      <c r="AE38" s="87" t="s">
        <v>34</v>
      </c>
      <c r="AF38" s="90"/>
      <c r="AG38" s="91"/>
      <c r="AH38" s="68"/>
    </row>
    <row r="39" spans="1:34" x14ac:dyDescent="0.25">
      <c r="A39" s="124" t="s">
        <v>86</v>
      </c>
      <c r="B39" s="46">
        <v>22</v>
      </c>
      <c r="C39" s="46">
        <f t="shared" si="30"/>
        <v>77.5</v>
      </c>
      <c r="D39" s="46">
        <v>78</v>
      </c>
      <c r="E39" s="46">
        <v>23</v>
      </c>
      <c r="F39" s="46">
        <f t="shared" si="31"/>
        <v>88.333333333333343</v>
      </c>
      <c r="G39" s="50">
        <f t="shared" si="66"/>
        <v>81.277777777777786</v>
      </c>
      <c r="H39" s="65">
        <f t="shared" si="67"/>
        <v>12.191666666666668</v>
      </c>
      <c r="I39" s="46">
        <v>22</v>
      </c>
      <c r="J39" s="46">
        <f t="shared" si="32"/>
        <v>77.5</v>
      </c>
      <c r="K39" s="46">
        <v>23</v>
      </c>
      <c r="L39" s="46">
        <f t="shared" si="33"/>
        <v>88.333333333333343</v>
      </c>
      <c r="M39" s="46">
        <v>80</v>
      </c>
      <c r="N39" s="50">
        <f t="shared" si="34"/>
        <v>81.944444444444443</v>
      </c>
      <c r="O39" s="49">
        <f t="shared" si="68"/>
        <v>20.486111111111111</v>
      </c>
      <c r="P39" s="46">
        <v>17</v>
      </c>
      <c r="Q39" s="46">
        <f t="shared" si="35"/>
        <v>78.333333333333329</v>
      </c>
      <c r="R39" s="46">
        <v>76</v>
      </c>
      <c r="S39" s="46">
        <v>18</v>
      </c>
      <c r="T39" s="46">
        <f t="shared" si="36"/>
        <v>80</v>
      </c>
      <c r="U39" s="50">
        <f t="shared" si="69"/>
        <v>78.1111111111111</v>
      </c>
      <c r="V39" s="65">
        <f t="shared" si="70"/>
        <v>23.43333333333333</v>
      </c>
      <c r="W39" s="46">
        <v>78</v>
      </c>
      <c r="X39" s="46">
        <v>78</v>
      </c>
      <c r="Y39" s="46">
        <v>78</v>
      </c>
      <c r="Z39" s="46">
        <v>80</v>
      </c>
      <c r="AA39" s="50">
        <f t="shared" si="71"/>
        <v>78.5</v>
      </c>
      <c r="AB39" s="65">
        <f t="shared" si="72"/>
        <v>23.55</v>
      </c>
      <c r="AC39" s="195">
        <f t="shared" si="73"/>
        <v>79.661111111111111</v>
      </c>
      <c r="AD39" s="121">
        <v>79</v>
      </c>
      <c r="AE39" s="87" t="s">
        <v>32</v>
      </c>
      <c r="AF39" s="90"/>
      <c r="AG39" s="100"/>
      <c r="AH39" s="68"/>
    </row>
    <row r="40" spans="1:34" x14ac:dyDescent="0.25">
      <c r="A40" s="124" t="s">
        <v>64</v>
      </c>
      <c r="B40" s="52">
        <v>23</v>
      </c>
      <c r="C40" s="46">
        <f t="shared" si="30"/>
        <v>78.75</v>
      </c>
      <c r="D40" s="52">
        <v>80</v>
      </c>
      <c r="E40" s="52">
        <v>27</v>
      </c>
      <c r="F40" s="46">
        <f t="shared" si="31"/>
        <v>95</v>
      </c>
      <c r="G40" s="50">
        <f t="shared" si="66"/>
        <v>84.583333333333329</v>
      </c>
      <c r="H40" s="65">
        <f t="shared" si="67"/>
        <v>12.687499999999998</v>
      </c>
      <c r="I40" s="52">
        <v>23</v>
      </c>
      <c r="J40" s="46">
        <f t="shared" si="32"/>
        <v>78.75</v>
      </c>
      <c r="K40" s="52">
        <v>27</v>
      </c>
      <c r="L40" s="46">
        <f t="shared" si="33"/>
        <v>95</v>
      </c>
      <c r="M40" s="52">
        <v>81</v>
      </c>
      <c r="N40" s="50">
        <f t="shared" si="34"/>
        <v>84.916666666666671</v>
      </c>
      <c r="O40" s="49">
        <f t="shared" si="68"/>
        <v>21.229166666666668</v>
      </c>
      <c r="P40" s="52">
        <v>17</v>
      </c>
      <c r="Q40" s="46">
        <f t="shared" si="35"/>
        <v>78.333333333333329</v>
      </c>
      <c r="R40" s="52">
        <v>77</v>
      </c>
      <c r="S40" s="52">
        <v>15</v>
      </c>
      <c r="T40" s="46">
        <f t="shared" si="36"/>
        <v>75</v>
      </c>
      <c r="U40" s="50">
        <f t="shared" si="69"/>
        <v>76.777777777777771</v>
      </c>
      <c r="V40" s="65">
        <f t="shared" si="70"/>
        <v>23.033333333333331</v>
      </c>
      <c r="W40" s="52">
        <v>78</v>
      </c>
      <c r="X40" s="52">
        <v>78</v>
      </c>
      <c r="Y40" s="52">
        <v>78</v>
      </c>
      <c r="Z40" s="52">
        <v>80</v>
      </c>
      <c r="AA40" s="50">
        <f t="shared" si="71"/>
        <v>78.5</v>
      </c>
      <c r="AB40" s="65">
        <f t="shared" si="72"/>
        <v>23.55</v>
      </c>
      <c r="AC40" s="195">
        <f t="shared" si="73"/>
        <v>80.5</v>
      </c>
      <c r="AD40" s="120">
        <v>81</v>
      </c>
      <c r="AE40" s="88" t="s">
        <v>34</v>
      </c>
      <c r="AF40" s="90"/>
      <c r="AG40" s="91"/>
      <c r="AH40" s="68"/>
    </row>
    <row r="41" spans="1:34" x14ac:dyDescent="0.25">
      <c r="A41" s="124" t="s">
        <v>65</v>
      </c>
      <c r="B41" s="46">
        <v>22</v>
      </c>
      <c r="C41" s="46">
        <f t="shared" si="30"/>
        <v>77.5</v>
      </c>
      <c r="D41" s="46">
        <v>78</v>
      </c>
      <c r="E41" s="46">
        <v>27</v>
      </c>
      <c r="F41" s="46">
        <f t="shared" si="31"/>
        <v>95</v>
      </c>
      <c r="G41" s="50">
        <f t="shared" si="66"/>
        <v>83.5</v>
      </c>
      <c r="H41" s="65">
        <f t="shared" si="67"/>
        <v>12.525</v>
      </c>
      <c r="I41" s="46">
        <v>22</v>
      </c>
      <c r="J41" s="46">
        <f t="shared" si="32"/>
        <v>77.5</v>
      </c>
      <c r="K41" s="46">
        <v>27</v>
      </c>
      <c r="L41" s="46">
        <f t="shared" si="33"/>
        <v>95</v>
      </c>
      <c r="M41" s="46">
        <v>79</v>
      </c>
      <c r="N41" s="50">
        <f t="shared" si="34"/>
        <v>83.833333333333329</v>
      </c>
      <c r="O41" s="49">
        <f t="shared" si="68"/>
        <v>20.958333333333332</v>
      </c>
      <c r="P41" s="46">
        <v>17</v>
      </c>
      <c r="Q41" s="46">
        <f t="shared" si="35"/>
        <v>78.333333333333329</v>
      </c>
      <c r="R41" s="46">
        <v>78</v>
      </c>
      <c r="S41" s="46">
        <v>16</v>
      </c>
      <c r="T41" s="46">
        <f t="shared" si="36"/>
        <v>76.666666666666671</v>
      </c>
      <c r="U41" s="50">
        <f t="shared" si="69"/>
        <v>77.666666666666671</v>
      </c>
      <c r="V41" s="65">
        <f t="shared" si="70"/>
        <v>23.3</v>
      </c>
      <c r="W41" s="46">
        <v>78</v>
      </c>
      <c r="X41" s="46">
        <v>78</v>
      </c>
      <c r="Y41" s="46">
        <v>78</v>
      </c>
      <c r="Z41" s="46">
        <v>80</v>
      </c>
      <c r="AA41" s="50">
        <f t="shared" si="71"/>
        <v>78.5</v>
      </c>
      <c r="AB41" s="65">
        <f t="shared" si="72"/>
        <v>23.55</v>
      </c>
      <c r="AC41" s="195">
        <f t="shared" si="73"/>
        <v>80.333333333333329</v>
      </c>
      <c r="AD41" s="121">
        <v>81</v>
      </c>
      <c r="AE41" s="87" t="s">
        <v>34</v>
      </c>
      <c r="AF41" s="90"/>
      <c r="AG41" s="91"/>
      <c r="AH41" s="68"/>
    </row>
    <row r="42" spans="1:34" x14ac:dyDescent="0.25">
      <c r="A42" s="124" t="s">
        <v>66</v>
      </c>
      <c r="B42" s="46">
        <v>20</v>
      </c>
      <c r="C42" s="46">
        <f t="shared" si="30"/>
        <v>75</v>
      </c>
      <c r="D42" s="46">
        <v>77</v>
      </c>
      <c r="E42" s="46">
        <v>24</v>
      </c>
      <c r="F42" s="46">
        <f t="shared" si="31"/>
        <v>90</v>
      </c>
      <c r="G42" s="50">
        <f t="shared" si="66"/>
        <v>80.666666666666671</v>
      </c>
      <c r="H42" s="65">
        <f t="shared" si="67"/>
        <v>12.1</v>
      </c>
      <c r="I42" s="46">
        <v>20</v>
      </c>
      <c r="J42" s="46">
        <f t="shared" si="32"/>
        <v>75</v>
      </c>
      <c r="K42" s="46">
        <v>24</v>
      </c>
      <c r="L42" s="46">
        <f t="shared" si="33"/>
        <v>90</v>
      </c>
      <c r="M42" s="46">
        <v>77</v>
      </c>
      <c r="N42" s="50">
        <f t="shared" si="34"/>
        <v>80.666666666666671</v>
      </c>
      <c r="O42" s="49">
        <f t="shared" si="68"/>
        <v>20.166666666666668</v>
      </c>
      <c r="P42" s="46">
        <v>16</v>
      </c>
      <c r="Q42" s="46">
        <f t="shared" si="35"/>
        <v>76.666666666666671</v>
      </c>
      <c r="R42" s="46">
        <v>75</v>
      </c>
      <c r="S42" s="46">
        <v>15</v>
      </c>
      <c r="T42" s="46">
        <f t="shared" si="36"/>
        <v>75</v>
      </c>
      <c r="U42" s="50">
        <f t="shared" si="69"/>
        <v>75.555555555555557</v>
      </c>
      <c r="V42" s="65">
        <f t="shared" si="70"/>
        <v>22.666666666666668</v>
      </c>
      <c r="W42" s="46">
        <v>75</v>
      </c>
      <c r="X42" s="46">
        <v>75</v>
      </c>
      <c r="Y42" s="46">
        <v>75</v>
      </c>
      <c r="Z42" s="46">
        <v>80</v>
      </c>
      <c r="AA42" s="50">
        <f t="shared" si="71"/>
        <v>76.25</v>
      </c>
      <c r="AB42" s="65">
        <f t="shared" si="72"/>
        <v>22.875</v>
      </c>
      <c r="AC42" s="195">
        <f t="shared" si="73"/>
        <v>77.808333333333337</v>
      </c>
      <c r="AD42" s="121">
        <v>78</v>
      </c>
      <c r="AE42" s="87" t="s">
        <v>32</v>
      </c>
      <c r="AF42" s="90"/>
      <c r="AG42" s="91"/>
      <c r="AH42" s="68"/>
    </row>
    <row r="43" spans="1:34" x14ac:dyDescent="0.25">
      <c r="A43" s="124" t="s">
        <v>67</v>
      </c>
      <c r="B43" s="52">
        <v>20</v>
      </c>
      <c r="C43" s="46">
        <f t="shared" si="30"/>
        <v>75</v>
      </c>
      <c r="D43" s="52">
        <v>76</v>
      </c>
      <c r="E43" s="52">
        <v>13</v>
      </c>
      <c r="F43" s="46">
        <f t="shared" si="31"/>
        <v>71.666666666666671</v>
      </c>
      <c r="G43" s="50">
        <f t="shared" si="66"/>
        <v>74.222222222222229</v>
      </c>
      <c r="H43" s="65">
        <f t="shared" si="67"/>
        <v>11.133333333333335</v>
      </c>
      <c r="I43" s="52">
        <v>20</v>
      </c>
      <c r="J43" s="46">
        <f t="shared" si="32"/>
        <v>75</v>
      </c>
      <c r="K43" s="52">
        <v>13</v>
      </c>
      <c r="L43" s="46">
        <f t="shared" si="33"/>
        <v>71.666666666666671</v>
      </c>
      <c r="M43" s="52">
        <v>76</v>
      </c>
      <c r="N43" s="50">
        <f t="shared" si="34"/>
        <v>74.222222222222229</v>
      </c>
      <c r="O43" s="49">
        <f t="shared" si="68"/>
        <v>18.555555555555557</v>
      </c>
      <c r="P43" s="52">
        <v>15</v>
      </c>
      <c r="Q43" s="46">
        <f t="shared" si="35"/>
        <v>75</v>
      </c>
      <c r="R43" s="52">
        <v>75</v>
      </c>
      <c r="S43" s="52">
        <v>22</v>
      </c>
      <c r="T43" s="46">
        <f t="shared" si="36"/>
        <v>86.666666666666657</v>
      </c>
      <c r="U43" s="50">
        <f t="shared" si="69"/>
        <v>78.888888888888886</v>
      </c>
      <c r="V43" s="65">
        <f t="shared" si="70"/>
        <v>23.666666666666664</v>
      </c>
      <c r="W43" s="52">
        <v>75</v>
      </c>
      <c r="X43" s="52">
        <v>75</v>
      </c>
      <c r="Y43" s="52">
        <v>75</v>
      </c>
      <c r="Z43" s="52">
        <v>76</v>
      </c>
      <c r="AA43" s="50">
        <f t="shared" si="71"/>
        <v>75.25</v>
      </c>
      <c r="AB43" s="65">
        <f t="shared" si="72"/>
        <v>22.574999999999999</v>
      </c>
      <c r="AC43" s="195">
        <f t="shared" si="73"/>
        <v>75.930555555555557</v>
      </c>
      <c r="AD43" s="120">
        <v>75</v>
      </c>
      <c r="AE43" s="88" t="s">
        <v>32</v>
      </c>
      <c r="AF43" s="90"/>
      <c r="AG43" s="91"/>
      <c r="AH43" s="68"/>
    </row>
    <row r="44" spans="1:34" x14ac:dyDescent="0.25">
      <c r="A44" s="124" t="s">
        <v>68</v>
      </c>
      <c r="B44" s="46">
        <v>26</v>
      </c>
      <c r="C44" s="46">
        <f t="shared" si="30"/>
        <v>82.5</v>
      </c>
      <c r="D44" s="46">
        <v>83</v>
      </c>
      <c r="E44" s="46">
        <v>30</v>
      </c>
      <c r="F44" s="46">
        <f t="shared" si="31"/>
        <v>100</v>
      </c>
      <c r="G44" s="50">
        <f t="shared" si="66"/>
        <v>88.5</v>
      </c>
      <c r="H44" s="65">
        <f t="shared" si="67"/>
        <v>13.275</v>
      </c>
      <c r="I44" s="46">
        <v>26</v>
      </c>
      <c r="J44" s="46">
        <f t="shared" si="32"/>
        <v>82.5</v>
      </c>
      <c r="K44" s="46">
        <v>30</v>
      </c>
      <c r="L44" s="46">
        <f t="shared" si="33"/>
        <v>100</v>
      </c>
      <c r="M44" s="46">
        <v>84</v>
      </c>
      <c r="N44" s="50">
        <f t="shared" si="34"/>
        <v>88.833333333333329</v>
      </c>
      <c r="O44" s="49">
        <f t="shared" si="68"/>
        <v>22.208333333333332</v>
      </c>
      <c r="P44" s="46">
        <v>20</v>
      </c>
      <c r="Q44" s="46">
        <f t="shared" si="35"/>
        <v>83.333333333333329</v>
      </c>
      <c r="R44" s="46">
        <v>80</v>
      </c>
      <c r="S44" s="46">
        <v>21</v>
      </c>
      <c r="T44" s="46">
        <f t="shared" si="36"/>
        <v>85</v>
      </c>
      <c r="U44" s="50">
        <f t="shared" si="69"/>
        <v>82.777777777777771</v>
      </c>
      <c r="V44" s="65">
        <f t="shared" si="70"/>
        <v>24.833333333333332</v>
      </c>
      <c r="W44" s="46">
        <v>82</v>
      </c>
      <c r="X44" s="46">
        <v>82</v>
      </c>
      <c r="Y44" s="46">
        <v>82</v>
      </c>
      <c r="Z44" s="46">
        <v>76</v>
      </c>
      <c r="AA44" s="50">
        <f t="shared" si="71"/>
        <v>80.5</v>
      </c>
      <c r="AB44" s="65">
        <f t="shared" si="72"/>
        <v>24.15</v>
      </c>
      <c r="AC44" s="195">
        <f t="shared" si="73"/>
        <v>84.466666666666669</v>
      </c>
      <c r="AD44" s="121">
        <v>84</v>
      </c>
      <c r="AE44" s="87" t="s">
        <v>34</v>
      </c>
      <c r="AF44" s="90"/>
      <c r="AG44" s="91"/>
      <c r="AH44" s="68"/>
    </row>
    <row r="45" spans="1:34" x14ac:dyDescent="0.25">
      <c r="A45" s="124" t="s">
        <v>69</v>
      </c>
      <c r="B45" s="52">
        <v>23</v>
      </c>
      <c r="C45" s="46">
        <f t="shared" si="30"/>
        <v>78.75</v>
      </c>
      <c r="D45" s="52">
        <v>81</v>
      </c>
      <c r="E45" s="52">
        <v>21</v>
      </c>
      <c r="F45" s="46">
        <f t="shared" si="31"/>
        <v>85</v>
      </c>
      <c r="G45" s="50">
        <f t="shared" si="66"/>
        <v>81.583333333333329</v>
      </c>
      <c r="H45" s="65">
        <f t="shared" si="67"/>
        <v>12.237499999999999</v>
      </c>
      <c r="I45" s="52">
        <v>23</v>
      </c>
      <c r="J45" s="46">
        <f t="shared" si="32"/>
        <v>78.75</v>
      </c>
      <c r="K45" s="52">
        <v>21</v>
      </c>
      <c r="L45" s="46">
        <f t="shared" si="33"/>
        <v>85</v>
      </c>
      <c r="M45" s="52">
        <v>80</v>
      </c>
      <c r="N45" s="50">
        <f t="shared" si="34"/>
        <v>81.25</v>
      </c>
      <c r="O45" s="49">
        <f t="shared" si="68"/>
        <v>20.3125</v>
      </c>
      <c r="P45" s="52">
        <v>18</v>
      </c>
      <c r="Q45" s="46">
        <f t="shared" si="35"/>
        <v>80</v>
      </c>
      <c r="R45" s="52">
        <v>75</v>
      </c>
      <c r="S45" s="52">
        <v>19</v>
      </c>
      <c r="T45" s="46">
        <f t="shared" si="36"/>
        <v>81.666666666666657</v>
      </c>
      <c r="U45" s="50">
        <f t="shared" si="69"/>
        <v>78.888888888888886</v>
      </c>
      <c r="V45" s="65">
        <f t="shared" si="70"/>
        <v>23.666666666666664</v>
      </c>
      <c r="W45" s="52">
        <v>77</v>
      </c>
      <c r="X45" s="52">
        <v>78</v>
      </c>
      <c r="Y45" s="52">
        <v>77</v>
      </c>
      <c r="Z45" s="52">
        <v>76</v>
      </c>
      <c r="AA45" s="50">
        <f t="shared" si="71"/>
        <v>77</v>
      </c>
      <c r="AB45" s="65">
        <f t="shared" si="72"/>
        <v>23.099999999999998</v>
      </c>
      <c r="AC45" s="195">
        <f t="shared" si="73"/>
        <v>79.316666666666663</v>
      </c>
      <c r="AD45" s="120">
        <v>79</v>
      </c>
      <c r="AE45" s="88" t="s">
        <v>32</v>
      </c>
      <c r="AF45" s="90"/>
      <c r="AG45" s="91"/>
      <c r="AH45" s="68"/>
    </row>
    <row r="46" spans="1:34" x14ac:dyDescent="0.25">
      <c r="A46" s="124" t="s">
        <v>70</v>
      </c>
      <c r="B46" s="46">
        <v>21</v>
      </c>
      <c r="C46" s="46">
        <f t="shared" si="30"/>
        <v>76.25</v>
      </c>
      <c r="D46" s="46">
        <v>78</v>
      </c>
      <c r="E46" s="46">
        <v>23</v>
      </c>
      <c r="F46" s="46">
        <f t="shared" si="31"/>
        <v>88.333333333333343</v>
      </c>
      <c r="G46" s="50">
        <f t="shared" si="66"/>
        <v>80.861111111111114</v>
      </c>
      <c r="H46" s="65">
        <f t="shared" si="67"/>
        <v>12.129166666666666</v>
      </c>
      <c r="I46" s="46">
        <v>21</v>
      </c>
      <c r="J46" s="46">
        <f t="shared" si="32"/>
        <v>76.25</v>
      </c>
      <c r="K46" s="46">
        <v>23</v>
      </c>
      <c r="L46" s="46">
        <f t="shared" si="33"/>
        <v>88.333333333333343</v>
      </c>
      <c r="M46" s="46">
        <v>78</v>
      </c>
      <c r="N46" s="50">
        <f t="shared" si="34"/>
        <v>80.861111111111114</v>
      </c>
      <c r="O46" s="49">
        <f t="shared" si="68"/>
        <v>20.215277777777779</v>
      </c>
      <c r="P46" s="46">
        <v>17</v>
      </c>
      <c r="Q46" s="46">
        <f t="shared" si="35"/>
        <v>78.333333333333329</v>
      </c>
      <c r="R46" s="46">
        <v>76</v>
      </c>
      <c r="S46" s="46">
        <v>15</v>
      </c>
      <c r="T46" s="46">
        <f t="shared" si="36"/>
        <v>75</v>
      </c>
      <c r="U46" s="50">
        <f t="shared" si="69"/>
        <v>76.444444444444443</v>
      </c>
      <c r="V46" s="65">
        <f t="shared" si="70"/>
        <v>22.933333333333334</v>
      </c>
      <c r="W46" s="46">
        <v>77</v>
      </c>
      <c r="X46" s="46">
        <v>78</v>
      </c>
      <c r="Y46" s="46">
        <v>77</v>
      </c>
      <c r="Z46" s="46">
        <v>80</v>
      </c>
      <c r="AA46" s="50">
        <f t="shared" si="71"/>
        <v>78</v>
      </c>
      <c r="AB46" s="65">
        <f t="shared" si="72"/>
        <v>23.4</v>
      </c>
      <c r="AC46" s="195">
        <f t="shared" si="73"/>
        <v>78.677777777777777</v>
      </c>
      <c r="AD46" s="122">
        <v>79</v>
      </c>
      <c r="AE46" s="87" t="s">
        <v>32</v>
      </c>
      <c r="AF46" s="90"/>
      <c r="AG46" s="91"/>
      <c r="AH46" s="68"/>
    </row>
    <row r="47" spans="1:34" x14ac:dyDescent="0.25">
      <c r="A47" s="124" t="s">
        <v>71</v>
      </c>
      <c r="B47" s="52">
        <v>20</v>
      </c>
      <c r="C47" s="46">
        <f t="shared" si="30"/>
        <v>75</v>
      </c>
      <c r="D47" s="52">
        <v>77</v>
      </c>
      <c r="E47" s="52">
        <v>24</v>
      </c>
      <c r="F47" s="46">
        <f t="shared" si="31"/>
        <v>90</v>
      </c>
      <c r="G47" s="50">
        <f t="shared" si="66"/>
        <v>80.666666666666671</v>
      </c>
      <c r="H47" s="65">
        <f t="shared" si="67"/>
        <v>12.1</v>
      </c>
      <c r="I47" s="52">
        <v>20</v>
      </c>
      <c r="J47" s="46">
        <f t="shared" si="32"/>
        <v>75</v>
      </c>
      <c r="K47" s="52">
        <v>24</v>
      </c>
      <c r="L47" s="46">
        <f t="shared" si="33"/>
        <v>90</v>
      </c>
      <c r="M47" s="52">
        <v>77</v>
      </c>
      <c r="N47" s="50">
        <f t="shared" si="34"/>
        <v>80.666666666666671</v>
      </c>
      <c r="O47" s="49">
        <f t="shared" si="68"/>
        <v>20.166666666666668</v>
      </c>
      <c r="P47" s="52">
        <v>16</v>
      </c>
      <c r="Q47" s="46">
        <f t="shared" si="35"/>
        <v>76.666666666666671</v>
      </c>
      <c r="R47" s="52">
        <v>76</v>
      </c>
      <c r="S47" s="52">
        <v>21</v>
      </c>
      <c r="T47" s="46">
        <f t="shared" si="36"/>
        <v>85</v>
      </c>
      <c r="U47" s="50">
        <f t="shared" si="69"/>
        <v>79.222222222222229</v>
      </c>
      <c r="V47" s="65">
        <f t="shared" si="70"/>
        <v>23.766666666666669</v>
      </c>
      <c r="W47" s="52">
        <v>77</v>
      </c>
      <c r="X47" s="52">
        <v>78</v>
      </c>
      <c r="Y47" s="52">
        <v>77</v>
      </c>
      <c r="Z47" s="52">
        <v>80</v>
      </c>
      <c r="AA47" s="50">
        <f t="shared" si="71"/>
        <v>78</v>
      </c>
      <c r="AB47" s="65">
        <f t="shared" si="72"/>
        <v>23.4</v>
      </c>
      <c r="AC47" s="195">
        <f t="shared" si="73"/>
        <v>79.433333333333337</v>
      </c>
      <c r="AD47" s="123">
        <v>79</v>
      </c>
      <c r="AE47" s="88" t="s">
        <v>32</v>
      </c>
      <c r="AF47" s="90"/>
      <c r="AG47" s="91"/>
      <c r="AH47" s="68"/>
    </row>
    <row r="48" spans="1:34" x14ac:dyDescent="0.25">
      <c r="A48" s="124" t="s">
        <v>78</v>
      </c>
      <c r="B48" s="46">
        <v>22</v>
      </c>
      <c r="C48" s="46">
        <f t="shared" si="30"/>
        <v>77.5</v>
      </c>
      <c r="D48" s="46">
        <v>78</v>
      </c>
      <c r="E48" s="46">
        <v>29</v>
      </c>
      <c r="F48" s="46">
        <f t="shared" si="31"/>
        <v>98.333333333333343</v>
      </c>
      <c r="G48" s="50">
        <f t="shared" si="66"/>
        <v>84.611111111111114</v>
      </c>
      <c r="H48" s="65">
        <f t="shared" si="67"/>
        <v>12.691666666666666</v>
      </c>
      <c r="I48" s="46">
        <v>22</v>
      </c>
      <c r="J48" s="46">
        <f t="shared" si="32"/>
        <v>77.5</v>
      </c>
      <c r="K48" s="46">
        <v>29</v>
      </c>
      <c r="L48" s="46">
        <f t="shared" si="33"/>
        <v>98.333333333333343</v>
      </c>
      <c r="M48" s="46">
        <v>78</v>
      </c>
      <c r="N48" s="50">
        <f t="shared" si="34"/>
        <v>84.611111111111114</v>
      </c>
      <c r="O48" s="49">
        <f t="shared" si="68"/>
        <v>21.152777777777779</v>
      </c>
      <c r="P48" s="46">
        <v>18</v>
      </c>
      <c r="Q48" s="46">
        <f t="shared" si="35"/>
        <v>80</v>
      </c>
      <c r="R48" s="46">
        <v>77</v>
      </c>
      <c r="S48" s="46">
        <v>15</v>
      </c>
      <c r="T48" s="46">
        <f t="shared" si="36"/>
        <v>75</v>
      </c>
      <c r="U48" s="50">
        <f t="shared" si="69"/>
        <v>77.333333333333329</v>
      </c>
      <c r="V48" s="65">
        <f t="shared" si="70"/>
        <v>23.2</v>
      </c>
      <c r="W48" s="46">
        <v>78</v>
      </c>
      <c r="X48" s="46">
        <v>79</v>
      </c>
      <c r="Y48" s="46">
        <v>78</v>
      </c>
      <c r="Z48" s="46">
        <v>80</v>
      </c>
      <c r="AA48" s="50">
        <f t="shared" si="71"/>
        <v>78.75</v>
      </c>
      <c r="AB48" s="49">
        <f t="shared" si="72"/>
        <v>23.625</v>
      </c>
      <c r="AC48" s="195">
        <f t="shared" si="73"/>
        <v>80.669444444444451</v>
      </c>
      <c r="AD48" s="122">
        <v>81</v>
      </c>
      <c r="AE48" s="87" t="s">
        <v>34</v>
      </c>
      <c r="AF48" s="90"/>
      <c r="AG48" s="91"/>
      <c r="AH48" s="68"/>
    </row>
    <row r="49" spans="1:34" x14ac:dyDescent="0.25">
      <c r="A49" s="124" t="s">
        <v>72</v>
      </c>
      <c r="B49" s="46">
        <v>26</v>
      </c>
      <c r="C49" s="46">
        <f t="shared" ref="C49:C54" si="74">SUM(B49/40)*(50)+(50)</f>
        <v>82.5</v>
      </c>
      <c r="D49" s="46">
        <v>75</v>
      </c>
      <c r="E49" s="46">
        <v>15</v>
      </c>
      <c r="F49" s="46">
        <f t="shared" ref="F49:F54" si="75">SUM(E49/30)*(50)+(50)</f>
        <v>75</v>
      </c>
      <c r="G49" s="50">
        <f t="shared" ref="G49:G54" si="76">SUM(C49,D49,F49)/3</f>
        <v>77.5</v>
      </c>
      <c r="H49" s="65">
        <f t="shared" ref="H49:H54" si="77">MAX(G49)*(15%)</f>
        <v>11.625</v>
      </c>
      <c r="I49" s="46">
        <v>26</v>
      </c>
      <c r="J49" s="46">
        <f t="shared" ref="J49:J54" si="78">SUM(I49/40)*(50)+(50)</f>
        <v>82.5</v>
      </c>
      <c r="K49" s="46">
        <v>15</v>
      </c>
      <c r="L49" s="46">
        <f t="shared" si="33"/>
        <v>75</v>
      </c>
      <c r="M49" s="46">
        <v>75</v>
      </c>
      <c r="N49" s="50">
        <f t="shared" ref="N49:N54" si="79">SUM(J49,L49,M49)/3</f>
        <v>77.5</v>
      </c>
      <c r="O49" s="65">
        <f t="shared" ref="O49:O54" si="80">MAX(N49)*(25%)</f>
        <v>19.375</v>
      </c>
      <c r="P49" s="46">
        <v>15</v>
      </c>
      <c r="Q49" s="46">
        <f t="shared" si="35"/>
        <v>75</v>
      </c>
      <c r="R49" s="46">
        <v>70</v>
      </c>
      <c r="S49" s="46">
        <v>18</v>
      </c>
      <c r="T49" s="46">
        <f t="shared" si="36"/>
        <v>80</v>
      </c>
      <c r="U49" s="50">
        <f t="shared" ref="U49:U54" si="81">SUM(Q49,R49,T49)/3</f>
        <v>75</v>
      </c>
      <c r="V49" s="65">
        <f t="shared" ref="V49:V54" si="82">MAX(U49)*(30%)</f>
        <v>22.5</v>
      </c>
      <c r="W49" s="46">
        <v>75</v>
      </c>
      <c r="X49" s="46">
        <v>77</v>
      </c>
      <c r="Y49" s="46">
        <v>78</v>
      </c>
      <c r="Z49" s="46">
        <v>75</v>
      </c>
      <c r="AA49" s="50">
        <f t="shared" ref="AA49:AA54" si="83">SUM(W49,X49,Y49,Z49)/4</f>
        <v>76.25</v>
      </c>
      <c r="AB49" s="65">
        <f t="shared" ref="AB49:AB54" si="84">MAX(AA49)*(30%)</f>
        <v>22.875</v>
      </c>
      <c r="AC49" s="195">
        <f t="shared" ref="AC49:AC54" si="85">SUM(H49,O49,V49,AB49)</f>
        <v>76.375</v>
      </c>
      <c r="AD49" s="114">
        <v>75</v>
      </c>
      <c r="AE49" s="87" t="s">
        <v>32</v>
      </c>
      <c r="AF49" s="90"/>
      <c r="AG49" s="91"/>
      <c r="AH49" s="68"/>
    </row>
    <row r="50" spans="1:34" x14ac:dyDescent="0.25">
      <c r="A50" s="124" t="s">
        <v>73</v>
      </c>
      <c r="B50" s="46">
        <v>20</v>
      </c>
      <c r="C50" s="46">
        <f t="shared" si="74"/>
        <v>75</v>
      </c>
      <c r="D50" s="46">
        <v>70</v>
      </c>
      <c r="E50" s="46">
        <v>20</v>
      </c>
      <c r="F50" s="46">
        <f t="shared" si="75"/>
        <v>83.333333333333329</v>
      </c>
      <c r="G50" s="50">
        <f t="shared" si="76"/>
        <v>76.1111111111111</v>
      </c>
      <c r="H50" s="65">
        <f t="shared" si="77"/>
        <v>11.416666666666664</v>
      </c>
      <c r="I50" s="46">
        <v>20</v>
      </c>
      <c r="J50" s="46">
        <f t="shared" si="78"/>
        <v>75</v>
      </c>
      <c r="K50" s="46">
        <v>20</v>
      </c>
      <c r="L50" s="46">
        <f>SUM(K50/30)*(50)+(50)</f>
        <v>83.333333333333329</v>
      </c>
      <c r="M50" s="46">
        <v>70</v>
      </c>
      <c r="N50" s="50">
        <f t="shared" si="79"/>
        <v>76.1111111111111</v>
      </c>
      <c r="O50" s="65">
        <f t="shared" si="80"/>
        <v>19.027777777777775</v>
      </c>
      <c r="P50" s="46">
        <v>15</v>
      </c>
      <c r="Q50" s="46">
        <f>SUM(P50/30)*(50)+(50)</f>
        <v>75</v>
      </c>
      <c r="R50" s="54">
        <v>75</v>
      </c>
      <c r="S50" s="46">
        <v>22</v>
      </c>
      <c r="T50" s="46">
        <f>SUM(S50/30)*(50)+(50)</f>
        <v>86.666666666666657</v>
      </c>
      <c r="U50" s="50">
        <f t="shared" si="81"/>
        <v>78.888888888888886</v>
      </c>
      <c r="V50" s="65">
        <f t="shared" si="82"/>
        <v>23.666666666666664</v>
      </c>
      <c r="W50" s="46">
        <v>70</v>
      </c>
      <c r="X50" s="46">
        <v>74</v>
      </c>
      <c r="Y50" s="46">
        <v>75</v>
      </c>
      <c r="Z50" s="46">
        <v>75</v>
      </c>
      <c r="AA50" s="50">
        <f t="shared" si="83"/>
        <v>73.5</v>
      </c>
      <c r="AB50" s="65">
        <f t="shared" si="84"/>
        <v>22.05</v>
      </c>
      <c r="AC50" s="195">
        <f t="shared" si="85"/>
        <v>76.161111111111097</v>
      </c>
      <c r="AD50" s="116">
        <v>74</v>
      </c>
      <c r="AE50" s="87" t="s">
        <v>33</v>
      </c>
      <c r="AF50" s="90"/>
      <c r="AG50" s="91"/>
      <c r="AH50" s="68"/>
    </row>
    <row r="51" spans="1:34" x14ac:dyDescent="0.25">
      <c r="A51" s="124" t="s">
        <v>74</v>
      </c>
      <c r="B51" s="52">
        <v>27</v>
      </c>
      <c r="C51" s="46">
        <f t="shared" si="74"/>
        <v>83.75</v>
      </c>
      <c r="D51" s="52">
        <v>75</v>
      </c>
      <c r="E51" s="52">
        <v>23</v>
      </c>
      <c r="F51" s="46">
        <f t="shared" si="75"/>
        <v>88.333333333333343</v>
      </c>
      <c r="G51" s="50">
        <f t="shared" si="76"/>
        <v>82.361111111111114</v>
      </c>
      <c r="H51" s="65">
        <f t="shared" si="77"/>
        <v>12.354166666666666</v>
      </c>
      <c r="I51" s="52">
        <v>27</v>
      </c>
      <c r="J51" s="46">
        <f t="shared" si="78"/>
        <v>83.75</v>
      </c>
      <c r="K51" s="52">
        <v>23</v>
      </c>
      <c r="L51" s="46">
        <f>SUM(K51/30)*(50)+(50)</f>
        <v>88.333333333333343</v>
      </c>
      <c r="M51" s="52">
        <v>75</v>
      </c>
      <c r="N51" s="50">
        <f t="shared" si="79"/>
        <v>82.361111111111114</v>
      </c>
      <c r="O51" s="65">
        <f t="shared" si="80"/>
        <v>20.590277777777779</v>
      </c>
      <c r="P51" s="52">
        <v>15</v>
      </c>
      <c r="Q51" s="46">
        <f>SUM(P51/30)*(50)+(50)</f>
        <v>75</v>
      </c>
      <c r="R51" s="64">
        <v>75</v>
      </c>
      <c r="S51" s="52">
        <v>24</v>
      </c>
      <c r="T51" s="46">
        <f>SUM(S51/30)*(50)+(50)</f>
        <v>90</v>
      </c>
      <c r="U51" s="50">
        <f t="shared" si="81"/>
        <v>80</v>
      </c>
      <c r="V51" s="65">
        <f t="shared" si="82"/>
        <v>24</v>
      </c>
      <c r="W51" s="52">
        <v>75</v>
      </c>
      <c r="X51" s="52">
        <v>77</v>
      </c>
      <c r="Y51" s="52">
        <v>76</v>
      </c>
      <c r="Z51" s="52">
        <v>75</v>
      </c>
      <c r="AA51" s="50">
        <f t="shared" si="83"/>
        <v>75.75</v>
      </c>
      <c r="AB51" s="65">
        <f t="shared" si="84"/>
        <v>22.724999999999998</v>
      </c>
      <c r="AC51" s="195">
        <f t="shared" si="85"/>
        <v>79.669444444444437</v>
      </c>
      <c r="AD51" s="115">
        <v>77</v>
      </c>
      <c r="AE51" s="88" t="s">
        <v>32</v>
      </c>
      <c r="AF51" s="90"/>
      <c r="AG51" s="91"/>
      <c r="AH51" s="68"/>
    </row>
    <row r="52" spans="1:34" x14ac:dyDescent="0.25">
      <c r="A52" s="124" t="s">
        <v>75</v>
      </c>
      <c r="B52" s="46">
        <v>32</v>
      </c>
      <c r="C52" s="46">
        <f t="shared" si="74"/>
        <v>90</v>
      </c>
      <c r="D52" s="46">
        <v>80</v>
      </c>
      <c r="E52" s="46">
        <v>27</v>
      </c>
      <c r="F52" s="46">
        <f t="shared" si="75"/>
        <v>95</v>
      </c>
      <c r="G52" s="50">
        <f t="shared" si="76"/>
        <v>88.333333333333329</v>
      </c>
      <c r="H52" s="65">
        <f t="shared" si="77"/>
        <v>13.249999999999998</v>
      </c>
      <c r="I52" s="46">
        <v>32</v>
      </c>
      <c r="J52" s="46">
        <f t="shared" si="78"/>
        <v>90</v>
      </c>
      <c r="K52" s="46">
        <v>27</v>
      </c>
      <c r="L52" s="46">
        <f>SUM(K52/30)*(50)+(50)</f>
        <v>95</v>
      </c>
      <c r="M52" s="46">
        <v>80</v>
      </c>
      <c r="N52" s="50">
        <f t="shared" si="79"/>
        <v>88.333333333333329</v>
      </c>
      <c r="O52" s="65">
        <f t="shared" si="80"/>
        <v>22.083333333333332</v>
      </c>
      <c r="P52" s="46">
        <v>18</v>
      </c>
      <c r="Q52" s="46">
        <f>SUM(P52/30)*(50)+(50)</f>
        <v>80</v>
      </c>
      <c r="R52" s="46">
        <v>80</v>
      </c>
      <c r="S52" s="52">
        <v>15</v>
      </c>
      <c r="T52" s="46">
        <f>SUM(S52/30)*(50)+(50)</f>
        <v>75</v>
      </c>
      <c r="U52" s="50">
        <f t="shared" si="81"/>
        <v>78.333333333333329</v>
      </c>
      <c r="V52" s="65">
        <f t="shared" si="82"/>
        <v>23.499999999999996</v>
      </c>
      <c r="W52" s="46">
        <v>80</v>
      </c>
      <c r="X52" s="46">
        <v>80</v>
      </c>
      <c r="Y52" s="46">
        <v>82</v>
      </c>
      <c r="Z52" s="46">
        <v>80</v>
      </c>
      <c r="AA52" s="50">
        <f t="shared" si="83"/>
        <v>80.5</v>
      </c>
      <c r="AB52" s="65">
        <f t="shared" si="84"/>
        <v>24.15</v>
      </c>
      <c r="AC52" s="195">
        <f t="shared" si="85"/>
        <v>82.98333333333332</v>
      </c>
      <c r="AD52" s="116">
        <v>83</v>
      </c>
      <c r="AE52" s="87" t="s">
        <v>34</v>
      </c>
      <c r="AF52" s="90"/>
      <c r="AG52" s="91"/>
      <c r="AH52" s="68"/>
    </row>
    <row r="53" spans="1:34" x14ac:dyDescent="0.25">
      <c r="A53" s="124" t="s">
        <v>76</v>
      </c>
      <c r="B53" s="46">
        <v>32</v>
      </c>
      <c r="C53" s="46">
        <f t="shared" si="74"/>
        <v>90</v>
      </c>
      <c r="D53" s="46">
        <v>80</v>
      </c>
      <c r="E53" s="46">
        <v>27</v>
      </c>
      <c r="F53" s="46">
        <f t="shared" si="75"/>
        <v>95</v>
      </c>
      <c r="G53" s="50">
        <f t="shared" si="76"/>
        <v>88.333333333333329</v>
      </c>
      <c r="H53" s="65">
        <f t="shared" si="77"/>
        <v>13.249999999999998</v>
      </c>
      <c r="I53" s="46">
        <v>32</v>
      </c>
      <c r="J53" s="46">
        <f t="shared" si="78"/>
        <v>90</v>
      </c>
      <c r="K53" s="46">
        <v>27</v>
      </c>
      <c r="L53" s="46">
        <f>SUM(K53/30)*(50)+(50)</f>
        <v>95</v>
      </c>
      <c r="M53" s="46">
        <v>80</v>
      </c>
      <c r="N53" s="50">
        <f t="shared" si="79"/>
        <v>88.333333333333329</v>
      </c>
      <c r="O53" s="65">
        <f t="shared" si="80"/>
        <v>22.083333333333332</v>
      </c>
      <c r="P53" s="46">
        <v>18</v>
      </c>
      <c r="Q53" s="46">
        <f>SUM(P53/30)*(50)+(50)</f>
        <v>80</v>
      </c>
      <c r="R53" s="46">
        <v>80</v>
      </c>
      <c r="S53" s="46">
        <v>20</v>
      </c>
      <c r="T53" s="46">
        <f>SUM(S53/30)*(50)+(50)</f>
        <v>83.333333333333329</v>
      </c>
      <c r="U53" s="50">
        <f t="shared" si="81"/>
        <v>81.1111111111111</v>
      </c>
      <c r="V53" s="65">
        <f t="shared" si="82"/>
        <v>24.333333333333329</v>
      </c>
      <c r="W53" s="46">
        <v>80</v>
      </c>
      <c r="X53" s="46">
        <v>80</v>
      </c>
      <c r="Y53" s="46">
        <v>82</v>
      </c>
      <c r="Z53" s="46">
        <v>80</v>
      </c>
      <c r="AA53" s="50">
        <f t="shared" si="83"/>
        <v>80.5</v>
      </c>
      <c r="AB53" s="65">
        <f t="shared" si="84"/>
        <v>24.15</v>
      </c>
      <c r="AC53" s="195">
        <f t="shared" si="85"/>
        <v>83.816666666666663</v>
      </c>
      <c r="AD53" s="116">
        <v>83</v>
      </c>
      <c r="AE53" s="87" t="s">
        <v>34</v>
      </c>
      <c r="AF53" s="90"/>
      <c r="AG53" s="91"/>
      <c r="AH53" s="68"/>
    </row>
    <row r="54" spans="1:34" x14ac:dyDescent="0.25">
      <c r="A54" s="124" t="s">
        <v>77</v>
      </c>
      <c r="B54" s="46">
        <v>32</v>
      </c>
      <c r="C54" s="46">
        <f t="shared" si="74"/>
        <v>90</v>
      </c>
      <c r="D54" s="46">
        <v>80</v>
      </c>
      <c r="E54" s="46">
        <v>27</v>
      </c>
      <c r="F54" s="46">
        <f t="shared" si="75"/>
        <v>95</v>
      </c>
      <c r="G54" s="50">
        <f t="shared" si="76"/>
        <v>88.333333333333329</v>
      </c>
      <c r="H54" s="65">
        <f t="shared" si="77"/>
        <v>13.249999999999998</v>
      </c>
      <c r="I54" s="46">
        <v>32</v>
      </c>
      <c r="J54" s="46">
        <f t="shared" si="78"/>
        <v>90</v>
      </c>
      <c r="K54" s="46">
        <v>27</v>
      </c>
      <c r="L54" s="46">
        <f>SUM(K54/30)*(50)+(50)</f>
        <v>95</v>
      </c>
      <c r="M54" s="46">
        <v>80</v>
      </c>
      <c r="N54" s="50">
        <f t="shared" si="79"/>
        <v>88.333333333333329</v>
      </c>
      <c r="O54" s="65">
        <f t="shared" si="80"/>
        <v>22.083333333333332</v>
      </c>
      <c r="P54" s="46">
        <v>18</v>
      </c>
      <c r="Q54" s="46">
        <f>SUM(P54/30)*(50)+(50)</f>
        <v>80</v>
      </c>
      <c r="R54" s="46">
        <v>80</v>
      </c>
      <c r="S54" s="46">
        <v>18</v>
      </c>
      <c r="T54" s="46">
        <f>SUM(S54/30)*(50)+(50)</f>
        <v>80</v>
      </c>
      <c r="U54" s="50">
        <f t="shared" si="81"/>
        <v>80</v>
      </c>
      <c r="V54" s="65">
        <f t="shared" si="82"/>
        <v>24</v>
      </c>
      <c r="W54" s="46">
        <v>80</v>
      </c>
      <c r="X54" s="46">
        <v>80</v>
      </c>
      <c r="Y54" s="46">
        <v>82</v>
      </c>
      <c r="Z54" s="46">
        <v>80</v>
      </c>
      <c r="AA54" s="50">
        <f t="shared" si="83"/>
        <v>80.5</v>
      </c>
      <c r="AB54" s="65">
        <f t="shared" si="84"/>
        <v>24.15</v>
      </c>
      <c r="AC54" s="195">
        <f t="shared" si="85"/>
        <v>83.48333333333332</v>
      </c>
      <c r="AD54" s="116">
        <v>83</v>
      </c>
      <c r="AE54" s="87" t="s">
        <v>34</v>
      </c>
      <c r="AF54" s="72"/>
      <c r="AG54" s="72"/>
      <c r="AH54" s="69"/>
    </row>
    <row r="55" spans="1:3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203"/>
      <c r="AD55" s="4"/>
      <c r="AE55" s="72"/>
      <c r="AF55" s="72"/>
      <c r="AG55" s="72"/>
      <c r="AH55" s="69"/>
    </row>
    <row r="56" spans="1:34" x14ac:dyDescent="0.25">
      <c r="A56" s="212"/>
      <c r="B56" s="212"/>
      <c r="C56" s="212"/>
      <c r="D56" s="212"/>
      <c r="E56" s="212"/>
      <c r="J56" s="24" t="s">
        <v>97</v>
      </c>
      <c r="K56" s="24"/>
      <c r="L56" s="24"/>
      <c r="M56" s="24"/>
      <c r="N56" s="24" t="s">
        <v>96</v>
      </c>
      <c r="O56" s="24"/>
      <c r="P56" s="24"/>
      <c r="Q56" s="24"/>
      <c r="R56" s="24"/>
      <c r="S56" s="43"/>
      <c r="T56" s="43"/>
      <c r="U56" s="43"/>
      <c r="V56" s="43"/>
      <c r="AC56" s="197"/>
      <c r="AE56" s="209"/>
      <c r="AF56" s="209"/>
      <c r="AG56" s="209"/>
      <c r="AH56" s="209"/>
    </row>
    <row r="57" spans="1:34" x14ac:dyDescent="0.25">
      <c r="A57" s="3"/>
      <c r="B57" s="4"/>
      <c r="C57" s="4"/>
      <c r="U57" s="3"/>
      <c r="V57" s="3"/>
      <c r="AC57" s="197"/>
      <c r="AE57" s="69"/>
      <c r="AF57" s="69"/>
      <c r="AG57" s="69"/>
      <c r="AH57" s="69"/>
    </row>
    <row r="58" spans="1:34" ht="87" x14ac:dyDescent="0.25">
      <c r="A58" s="22" t="s">
        <v>36</v>
      </c>
      <c r="B58" s="23"/>
      <c r="C58" s="11"/>
      <c r="D58" s="6"/>
      <c r="F58" s="16" t="s">
        <v>5</v>
      </c>
      <c r="G58" s="13"/>
      <c r="H58" s="12"/>
      <c r="I58" s="104"/>
      <c r="J58" s="12"/>
      <c r="K58" s="2"/>
      <c r="L58" s="2"/>
      <c r="M58" s="2"/>
      <c r="N58" s="16" t="s">
        <v>6</v>
      </c>
      <c r="O58" s="2"/>
      <c r="P58" s="13"/>
      <c r="Q58" s="12"/>
      <c r="R58" s="2"/>
      <c r="S58" s="13"/>
      <c r="T58" s="25"/>
      <c r="U58" s="17" t="s">
        <v>8</v>
      </c>
      <c r="V58" s="2"/>
      <c r="W58" s="2"/>
      <c r="X58" s="2"/>
      <c r="Y58" s="2"/>
      <c r="Z58" s="2"/>
      <c r="AA58" s="18"/>
      <c r="AB58" s="19" t="s">
        <v>13</v>
      </c>
      <c r="AC58" s="204"/>
      <c r="AD58" s="1"/>
      <c r="AE58" s="74"/>
      <c r="AF58" s="101"/>
      <c r="AG58" s="72"/>
      <c r="AH58" s="72"/>
    </row>
    <row r="59" spans="1:34" ht="58.5" x14ac:dyDescent="0.25">
      <c r="A59" s="15" t="s">
        <v>18</v>
      </c>
      <c r="B59" s="6" t="s">
        <v>0</v>
      </c>
      <c r="C59" s="6" t="s">
        <v>3</v>
      </c>
      <c r="D59" s="6" t="s">
        <v>1</v>
      </c>
      <c r="E59" s="6" t="s">
        <v>2</v>
      </c>
      <c r="F59" s="8" t="s">
        <v>3</v>
      </c>
      <c r="G59" s="14" t="s">
        <v>4</v>
      </c>
      <c r="H59" s="164">
        <v>0.15</v>
      </c>
      <c r="I59" s="6" t="s">
        <v>0</v>
      </c>
      <c r="J59" s="6" t="s">
        <v>3</v>
      </c>
      <c r="K59" s="6" t="s">
        <v>2</v>
      </c>
      <c r="L59" s="6" t="s">
        <v>3</v>
      </c>
      <c r="M59" s="6" t="s">
        <v>1</v>
      </c>
      <c r="N59" s="14" t="s">
        <v>4</v>
      </c>
      <c r="O59" s="165">
        <v>0.25</v>
      </c>
      <c r="P59" s="6" t="s">
        <v>0</v>
      </c>
      <c r="Q59" s="6" t="s">
        <v>3</v>
      </c>
      <c r="R59" s="6" t="s">
        <v>1</v>
      </c>
      <c r="S59" s="6" t="s">
        <v>7</v>
      </c>
      <c r="T59" s="6" t="s">
        <v>3</v>
      </c>
      <c r="U59" s="14" t="s">
        <v>4</v>
      </c>
      <c r="V59" s="165">
        <v>0.3</v>
      </c>
      <c r="W59" s="6" t="s">
        <v>9</v>
      </c>
      <c r="X59" s="6" t="s">
        <v>10</v>
      </c>
      <c r="Y59" s="6" t="s">
        <v>11</v>
      </c>
      <c r="Z59" s="6" t="s">
        <v>12</v>
      </c>
      <c r="AA59" s="14" t="s">
        <v>4</v>
      </c>
      <c r="AB59" s="166">
        <v>0.3</v>
      </c>
      <c r="AC59" s="200" t="s">
        <v>14</v>
      </c>
      <c r="AD59" s="66" t="s">
        <v>15</v>
      </c>
      <c r="AE59" s="99" t="s">
        <v>16</v>
      </c>
      <c r="AF59" s="101"/>
      <c r="AG59" s="72"/>
      <c r="AH59" s="69"/>
    </row>
    <row r="60" spans="1:34" x14ac:dyDescent="0.25">
      <c r="A60" s="124" t="s">
        <v>58</v>
      </c>
      <c r="B60" s="46">
        <v>31</v>
      </c>
      <c r="C60" s="46">
        <f t="shared" ref="C60:C79" si="86">SUM(B60/40)*(50)+(50)</f>
        <v>88.75</v>
      </c>
      <c r="D60" s="46">
        <v>85</v>
      </c>
      <c r="E60" s="46">
        <v>27</v>
      </c>
      <c r="F60" s="46">
        <f t="shared" ref="F60:F79" si="87">SUM(E60/30)*(50)+(50)</f>
        <v>95</v>
      </c>
      <c r="G60" s="50">
        <f>SUM(C60,D60,F60)/3</f>
        <v>89.583333333333329</v>
      </c>
      <c r="H60" s="65">
        <f>MAX(G60)*(15%)</f>
        <v>13.437499999999998</v>
      </c>
      <c r="I60" s="46">
        <v>31</v>
      </c>
      <c r="J60" s="46">
        <f t="shared" ref="J60:J71" si="88">SUM(I60/40)*(50)+(50)</f>
        <v>88.75</v>
      </c>
      <c r="K60" s="46">
        <v>27</v>
      </c>
      <c r="L60" s="46">
        <f t="shared" ref="L60:L79" si="89">SUM(K60/30)*(50)+(50)</f>
        <v>95</v>
      </c>
      <c r="M60" s="46">
        <v>82</v>
      </c>
      <c r="N60" s="50">
        <f t="shared" ref="N60:N71" si="90">SUM(J60,L60,M60)/3</f>
        <v>88.583333333333329</v>
      </c>
      <c r="O60" s="65">
        <f>MAX(N60)*(25%)</f>
        <v>22.145833333333332</v>
      </c>
      <c r="P60" s="46">
        <v>15</v>
      </c>
      <c r="Q60" s="46">
        <f t="shared" ref="Q60:Q79" si="91">SUM(P60/30)*(50)+(50)</f>
        <v>75</v>
      </c>
      <c r="R60" s="46">
        <v>81</v>
      </c>
      <c r="S60" s="46">
        <v>18</v>
      </c>
      <c r="T60" s="46">
        <f t="shared" ref="T60:T71" si="92">SUM(S60/30)*(50)+(50)</f>
        <v>80</v>
      </c>
      <c r="U60" s="50">
        <f>SUM(Q60,R60,T60)/3</f>
        <v>78.666666666666671</v>
      </c>
      <c r="V60" s="65">
        <f>MAX(U60)*(30%)</f>
        <v>23.6</v>
      </c>
      <c r="W60" s="46">
        <v>81</v>
      </c>
      <c r="X60" s="46">
        <v>82</v>
      </c>
      <c r="Y60" s="46">
        <v>81</v>
      </c>
      <c r="Z60" s="46">
        <v>81</v>
      </c>
      <c r="AA60" s="50">
        <f>SUM(W60,X60,Y60,Z60)/4</f>
        <v>81.25</v>
      </c>
      <c r="AB60" s="65">
        <f>MAX(AA60)*(30%)</f>
        <v>24.375</v>
      </c>
      <c r="AC60" s="195">
        <f>SUM(H60,O60,V60,AB60)</f>
        <v>83.558333333333337</v>
      </c>
      <c r="AD60" s="114">
        <v>84</v>
      </c>
      <c r="AE60" s="87" t="s">
        <v>34</v>
      </c>
      <c r="AF60" s="90"/>
      <c r="AG60" s="91"/>
      <c r="AH60" s="68"/>
    </row>
    <row r="61" spans="1:34" x14ac:dyDescent="0.25">
      <c r="A61" s="124" t="s">
        <v>59</v>
      </c>
      <c r="B61" s="52">
        <v>20</v>
      </c>
      <c r="C61" s="46">
        <f t="shared" si="86"/>
        <v>75</v>
      </c>
      <c r="D61" s="52">
        <v>83</v>
      </c>
      <c r="E61" s="52">
        <v>20</v>
      </c>
      <c r="F61" s="46">
        <f t="shared" si="87"/>
        <v>83.333333333333329</v>
      </c>
      <c r="G61" s="50">
        <f t="shared" ref="G61:G71" si="93">SUM(C61,D61,F61)/3</f>
        <v>80.444444444444443</v>
      </c>
      <c r="H61" s="65">
        <f t="shared" ref="H61:H71" si="94">MAX(G61)*(15%)</f>
        <v>12.066666666666666</v>
      </c>
      <c r="I61" s="52">
        <v>20</v>
      </c>
      <c r="J61" s="46">
        <f t="shared" si="88"/>
        <v>75</v>
      </c>
      <c r="K61" s="52">
        <v>20</v>
      </c>
      <c r="L61" s="46">
        <f t="shared" si="89"/>
        <v>83.333333333333329</v>
      </c>
      <c r="M61" s="52">
        <v>83</v>
      </c>
      <c r="N61" s="50">
        <f t="shared" si="90"/>
        <v>80.444444444444443</v>
      </c>
      <c r="O61" s="65">
        <f t="shared" ref="O61:O71" si="95">MAX(N61)*(25%)</f>
        <v>20.111111111111111</v>
      </c>
      <c r="P61" s="64">
        <v>18</v>
      </c>
      <c r="Q61" s="46">
        <f t="shared" si="91"/>
        <v>80</v>
      </c>
      <c r="R61" s="52">
        <v>83</v>
      </c>
      <c r="S61" s="64">
        <v>17</v>
      </c>
      <c r="T61" s="46">
        <f t="shared" si="92"/>
        <v>78.333333333333329</v>
      </c>
      <c r="U61" s="50">
        <f t="shared" ref="U61:U71" si="96">SUM(Q61,R61,T61)/3</f>
        <v>80.444444444444443</v>
      </c>
      <c r="V61" s="65">
        <f t="shared" ref="V61:V71" si="97">MAX(U61)*(30%)</f>
        <v>24.133333333333333</v>
      </c>
      <c r="W61" s="52">
        <v>81</v>
      </c>
      <c r="X61" s="52">
        <v>82</v>
      </c>
      <c r="Y61" s="52">
        <v>81</v>
      </c>
      <c r="Z61" s="52">
        <v>81</v>
      </c>
      <c r="AA61" s="50">
        <f t="shared" ref="AA61:AA71" si="98">SUM(W61,X61,Y61,Z61)/4</f>
        <v>81.25</v>
      </c>
      <c r="AB61" s="65">
        <f t="shared" ref="AB61:AB71" si="99">MAX(AA61)*(30%)</f>
        <v>24.375</v>
      </c>
      <c r="AC61" s="195">
        <f t="shared" ref="AC61:AC71" si="100">SUM(H61,O61,V61,AB61)</f>
        <v>80.686111111111103</v>
      </c>
      <c r="AD61" s="115">
        <v>81</v>
      </c>
      <c r="AE61" s="88" t="s">
        <v>34</v>
      </c>
      <c r="AF61" s="90"/>
      <c r="AG61" s="91"/>
      <c r="AH61" s="68"/>
    </row>
    <row r="62" spans="1:34" x14ac:dyDescent="0.25">
      <c r="A62" s="124" t="s">
        <v>60</v>
      </c>
      <c r="B62" s="46">
        <v>28</v>
      </c>
      <c r="C62" s="46">
        <f t="shared" si="86"/>
        <v>85</v>
      </c>
      <c r="D62" s="46">
        <v>84</v>
      </c>
      <c r="E62" s="46">
        <v>30</v>
      </c>
      <c r="F62" s="46">
        <f t="shared" si="87"/>
        <v>100</v>
      </c>
      <c r="G62" s="50">
        <f t="shared" si="93"/>
        <v>89.666666666666671</v>
      </c>
      <c r="H62" s="65">
        <f t="shared" si="94"/>
        <v>13.450000000000001</v>
      </c>
      <c r="I62" s="46">
        <v>28</v>
      </c>
      <c r="J62" s="46">
        <f t="shared" si="88"/>
        <v>85</v>
      </c>
      <c r="K62" s="46">
        <v>30</v>
      </c>
      <c r="L62" s="46">
        <f t="shared" si="89"/>
        <v>100</v>
      </c>
      <c r="M62" s="46">
        <v>84</v>
      </c>
      <c r="N62" s="50">
        <f t="shared" si="90"/>
        <v>89.666666666666671</v>
      </c>
      <c r="O62" s="65">
        <f t="shared" si="95"/>
        <v>22.416666666666668</v>
      </c>
      <c r="P62" s="46">
        <v>15</v>
      </c>
      <c r="Q62" s="46">
        <f t="shared" si="91"/>
        <v>75</v>
      </c>
      <c r="R62" s="46">
        <v>84</v>
      </c>
      <c r="S62" s="46">
        <v>18</v>
      </c>
      <c r="T62" s="46">
        <f t="shared" si="92"/>
        <v>80</v>
      </c>
      <c r="U62" s="50">
        <f t="shared" si="96"/>
        <v>79.666666666666671</v>
      </c>
      <c r="V62" s="65">
        <f>MAX(U62)*(30%)</f>
        <v>23.900000000000002</v>
      </c>
      <c r="W62" s="52">
        <v>81</v>
      </c>
      <c r="X62" s="46">
        <v>83</v>
      </c>
      <c r="Y62" s="46">
        <v>83</v>
      </c>
      <c r="Z62" s="46">
        <v>83</v>
      </c>
      <c r="AA62" s="50">
        <f t="shared" si="98"/>
        <v>82.5</v>
      </c>
      <c r="AB62" s="65">
        <f t="shared" si="99"/>
        <v>24.75</v>
      </c>
      <c r="AC62" s="195">
        <f t="shared" si="100"/>
        <v>84.516666666666666</v>
      </c>
      <c r="AD62" s="116">
        <v>85</v>
      </c>
      <c r="AE62" s="87" t="s">
        <v>37</v>
      </c>
      <c r="AF62" s="90"/>
      <c r="AG62" s="91"/>
      <c r="AH62" s="91"/>
    </row>
    <row r="63" spans="1:34" x14ac:dyDescent="0.25">
      <c r="A63" s="124" t="s">
        <v>61</v>
      </c>
      <c r="B63" s="52">
        <v>22</v>
      </c>
      <c r="C63" s="46">
        <f t="shared" si="86"/>
        <v>77.5</v>
      </c>
      <c r="D63" s="52">
        <v>83</v>
      </c>
      <c r="E63" s="52">
        <v>27</v>
      </c>
      <c r="F63" s="46">
        <f t="shared" si="87"/>
        <v>95</v>
      </c>
      <c r="G63" s="50">
        <f t="shared" si="93"/>
        <v>85.166666666666671</v>
      </c>
      <c r="H63" s="65">
        <f t="shared" si="94"/>
        <v>12.775</v>
      </c>
      <c r="I63" s="52">
        <v>22</v>
      </c>
      <c r="J63" s="46">
        <f t="shared" si="88"/>
        <v>77.5</v>
      </c>
      <c r="K63" s="52">
        <v>27</v>
      </c>
      <c r="L63" s="46">
        <f t="shared" si="89"/>
        <v>95</v>
      </c>
      <c r="M63" s="52">
        <v>83</v>
      </c>
      <c r="N63" s="50">
        <f t="shared" si="90"/>
        <v>85.166666666666671</v>
      </c>
      <c r="O63" s="65">
        <f t="shared" si="95"/>
        <v>21.291666666666668</v>
      </c>
      <c r="P63" s="52">
        <v>15</v>
      </c>
      <c r="Q63" s="46">
        <f t="shared" si="91"/>
        <v>75</v>
      </c>
      <c r="R63" s="52">
        <v>83</v>
      </c>
      <c r="S63" s="52">
        <v>16</v>
      </c>
      <c r="T63" s="46">
        <f t="shared" si="92"/>
        <v>76.666666666666671</v>
      </c>
      <c r="U63" s="50">
        <f t="shared" si="96"/>
        <v>78.222222222222229</v>
      </c>
      <c r="V63" s="65">
        <f t="shared" si="97"/>
        <v>23.466666666666669</v>
      </c>
      <c r="W63" s="52">
        <v>81</v>
      </c>
      <c r="X63" s="52">
        <v>82</v>
      </c>
      <c r="Y63" s="52">
        <v>83</v>
      </c>
      <c r="Z63" s="52">
        <v>82</v>
      </c>
      <c r="AA63" s="50">
        <f t="shared" si="98"/>
        <v>82</v>
      </c>
      <c r="AB63" s="65">
        <f t="shared" si="99"/>
        <v>24.599999999999998</v>
      </c>
      <c r="AC63" s="195">
        <f t="shared" si="100"/>
        <v>82.13333333333334</v>
      </c>
      <c r="AD63" s="115">
        <v>82</v>
      </c>
      <c r="AE63" s="88" t="s">
        <v>34</v>
      </c>
      <c r="AF63" s="90"/>
      <c r="AG63" s="91"/>
      <c r="AH63" s="68"/>
    </row>
    <row r="64" spans="1:34" x14ac:dyDescent="0.25">
      <c r="A64" s="124" t="s">
        <v>85</v>
      </c>
      <c r="B64" s="46">
        <v>32</v>
      </c>
      <c r="C64" s="46">
        <f t="shared" si="86"/>
        <v>90</v>
      </c>
      <c r="D64" s="46">
        <v>80</v>
      </c>
      <c r="E64" s="46">
        <v>30</v>
      </c>
      <c r="F64" s="46">
        <f t="shared" si="87"/>
        <v>100</v>
      </c>
      <c r="G64" s="50">
        <f t="shared" si="93"/>
        <v>90</v>
      </c>
      <c r="H64" s="65">
        <f t="shared" si="94"/>
        <v>13.5</v>
      </c>
      <c r="I64" s="46">
        <v>32</v>
      </c>
      <c r="J64" s="46">
        <f t="shared" si="88"/>
        <v>90</v>
      </c>
      <c r="K64" s="46">
        <v>30</v>
      </c>
      <c r="L64" s="46">
        <f t="shared" si="89"/>
        <v>100</v>
      </c>
      <c r="M64" s="46">
        <v>80</v>
      </c>
      <c r="N64" s="50">
        <f t="shared" si="90"/>
        <v>90</v>
      </c>
      <c r="O64" s="65">
        <f t="shared" si="95"/>
        <v>22.5</v>
      </c>
      <c r="P64" s="46">
        <v>18</v>
      </c>
      <c r="Q64" s="46">
        <f t="shared" si="91"/>
        <v>80</v>
      </c>
      <c r="R64" s="46">
        <v>80</v>
      </c>
      <c r="S64" s="46">
        <v>16</v>
      </c>
      <c r="T64" s="46">
        <f t="shared" si="92"/>
        <v>76.666666666666671</v>
      </c>
      <c r="U64" s="50">
        <f t="shared" si="96"/>
        <v>78.8888888888889</v>
      </c>
      <c r="V64" s="65">
        <f t="shared" si="97"/>
        <v>23.666666666666668</v>
      </c>
      <c r="W64" s="52">
        <v>81</v>
      </c>
      <c r="X64" s="46">
        <v>82</v>
      </c>
      <c r="Y64" s="46">
        <v>83</v>
      </c>
      <c r="Z64" s="46">
        <v>83</v>
      </c>
      <c r="AA64" s="50">
        <f t="shared" si="98"/>
        <v>82.25</v>
      </c>
      <c r="AB64" s="65">
        <f t="shared" si="99"/>
        <v>24.675000000000001</v>
      </c>
      <c r="AC64" s="195">
        <f t="shared" si="100"/>
        <v>84.341666666666669</v>
      </c>
      <c r="AD64" s="116">
        <v>84</v>
      </c>
      <c r="AE64" s="87" t="s">
        <v>34</v>
      </c>
      <c r="AF64" s="90"/>
      <c r="AG64" s="91"/>
      <c r="AH64" s="68"/>
    </row>
    <row r="65" spans="1:34" x14ac:dyDescent="0.25">
      <c r="A65" s="124" t="s">
        <v>86</v>
      </c>
      <c r="B65" s="46">
        <v>26</v>
      </c>
      <c r="C65" s="46">
        <f t="shared" si="86"/>
        <v>82.5</v>
      </c>
      <c r="D65" s="46">
        <v>81</v>
      </c>
      <c r="E65" s="46">
        <v>20</v>
      </c>
      <c r="F65" s="46">
        <f t="shared" si="87"/>
        <v>83.333333333333329</v>
      </c>
      <c r="G65" s="50">
        <f t="shared" si="93"/>
        <v>82.277777777777771</v>
      </c>
      <c r="H65" s="65">
        <f t="shared" si="94"/>
        <v>12.341666666666665</v>
      </c>
      <c r="I65" s="46">
        <v>26</v>
      </c>
      <c r="J65" s="46">
        <f t="shared" si="88"/>
        <v>82.5</v>
      </c>
      <c r="K65" s="46">
        <v>20</v>
      </c>
      <c r="L65" s="46">
        <f t="shared" si="89"/>
        <v>83.333333333333329</v>
      </c>
      <c r="M65" s="46">
        <v>81</v>
      </c>
      <c r="N65" s="50">
        <f t="shared" si="90"/>
        <v>82.277777777777771</v>
      </c>
      <c r="O65" s="65">
        <f t="shared" si="95"/>
        <v>20.569444444444443</v>
      </c>
      <c r="P65" s="46">
        <v>17</v>
      </c>
      <c r="Q65" s="46">
        <f t="shared" si="91"/>
        <v>78.333333333333329</v>
      </c>
      <c r="R65" s="46">
        <v>81</v>
      </c>
      <c r="S65" s="46">
        <v>18</v>
      </c>
      <c r="T65" s="46">
        <f t="shared" si="92"/>
        <v>80</v>
      </c>
      <c r="U65" s="50">
        <f t="shared" si="96"/>
        <v>79.777777777777771</v>
      </c>
      <c r="V65" s="65">
        <f t="shared" si="97"/>
        <v>23.93333333333333</v>
      </c>
      <c r="W65" s="52">
        <v>81</v>
      </c>
      <c r="X65" s="46">
        <v>80</v>
      </c>
      <c r="Y65" s="46">
        <v>81</v>
      </c>
      <c r="Z65" s="46">
        <v>82</v>
      </c>
      <c r="AA65" s="50">
        <f t="shared" si="98"/>
        <v>81</v>
      </c>
      <c r="AB65" s="65">
        <f t="shared" si="99"/>
        <v>24.3</v>
      </c>
      <c r="AC65" s="195">
        <f t="shared" si="100"/>
        <v>81.144444444444446</v>
      </c>
      <c r="AD65" s="116">
        <v>81</v>
      </c>
      <c r="AE65" s="87" t="s">
        <v>34</v>
      </c>
      <c r="AF65" s="90"/>
      <c r="AG65" s="100"/>
      <c r="AH65" s="68"/>
    </row>
    <row r="66" spans="1:34" x14ac:dyDescent="0.25">
      <c r="A66" s="124" t="s">
        <v>64</v>
      </c>
      <c r="B66" s="52">
        <v>31</v>
      </c>
      <c r="C66" s="46">
        <f t="shared" si="86"/>
        <v>88.75</v>
      </c>
      <c r="D66" s="52">
        <v>75</v>
      </c>
      <c r="E66" s="52">
        <v>23</v>
      </c>
      <c r="F66" s="46">
        <f t="shared" si="87"/>
        <v>88.333333333333343</v>
      </c>
      <c r="G66" s="50">
        <f t="shared" si="93"/>
        <v>84.027777777777786</v>
      </c>
      <c r="H66" s="65">
        <f t="shared" si="94"/>
        <v>12.604166666666668</v>
      </c>
      <c r="I66" s="52">
        <v>31</v>
      </c>
      <c r="J66" s="46">
        <f t="shared" si="88"/>
        <v>88.75</v>
      </c>
      <c r="K66" s="52">
        <v>23</v>
      </c>
      <c r="L66" s="46">
        <f t="shared" si="89"/>
        <v>88.333333333333343</v>
      </c>
      <c r="M66" s="52">
        <v>75</v>
      </c>
      <c r="N66" s="50">
        <f t="shared" si="90"/>
        <v>84.027777777777786</v>
      </c>
      <c r="O66" s="65">
        <f t="shared" si="95"/>
        <v>21.006944444444446</v>
      </c>
      <c r="P66" s="52">
        <v>16</v>
      </c>
      <c r="Q66" s="46">
        <f t="shared" si="91"/>
        <v>76.666666666666671</v>
      </c>
      <c r="R66" s="52">
        <v>75</v>
      </c>
      <c r="S66" s="52">
        <v>16</v>
      </c>
      <c r="T66" s="46">
        <f t="shared" si="92"/>
        <v>76.666666666666671</v>
      </c>
      <c r="U66" s="50">
        <f t="shared" si="96"/>
        <v>76.111111111111128</v>
      </c>
      <c r="V66" s="65">
        <f t="shared" si="97"/>
        <v>22.833333333333339</v>
      </c>
      <c r="W66" s="52">
        <v>76</v>
      </c>
      <c r="X66" s="52">
        <v>76</v>
      </c>
      <c r="Y66" s="52">
        <v>75</v>
      </c>
      <c r="Z66" s="52">
        <v>75</v>
      </c>
      <c r="AA66" s="50">
        <f t="shared" si="98"/>
        <v>75.5</v>
      </c>
      <c r="AB66" s="65">
        <f t="shared" si="99"/>
        <v>22.65</v>
      </c>
      <c r="AC66" s="195">
        <f t="shared" si="100"/>
        <v>79.094444444444463</v>
      </c>
      <c r="AD66" s="115">
        <v>79</v>
      </c>
      <c r="AE66" s="88" t="s">
        <v>32</v>
      </c>
      <c r="AF66" s="90"/>
      <c r="AG66" s="91"/>
      <c r="AH66" s="68"/>
    </row>
    <row r="67" spans="1:34" x14ac:dyDescent="0.25">
      <c r="A67" s="124" t="s">
        <v>65</v>
      </c>
      <c r="B67" s="46">
        <v>27</v>
      </c>
      <c r="C67" s="46">
        <f t="shared" si="86"/>
        <v>83.75</v>
      </c>
      <c r="D67" s="46">
        <v>77</v>
      </c>
      <c r="E67" s="46">
        <v>27</v>
      </c>
      <c r="F67" s="46">
        <f t="shared" si="87"/>
        <v>95</v>
      </c>
      <c r="G67" s="50">
        <f t="shared" si="93"/>
        <v>85.25</v>
      </c>
      <c r="H67" s="65">
        <f t="shared" si="94"/>
        <v>12.7875</v>
      </c>
      <c r="I67" s="46">
        <v>27</v>
      </c>
      <c r="J67" s="46">
        <f t="shared" si="88"/>
        <v>83.75</v>
      </c>
      <c r="K67" s="46">
        <v>27</v>
      </c>
      <c r="L67" s="46">
        <f t="shared" si="89"/>
        <v>95</v>
      </c>
      <c r="M67" s="46">
        <v>77</v>
      </c>
      <c r="N67" s="50">
        <f t="shared" si="90"/>
        <v>85.25</v>
      </c>
      <c r="O67" s="65">
        <f t="shared" si="95"/>
        <v>21.3125</v>
      </c>
      <c r="P67" s="46">
        <v>17</v>
      </c>
      <c r="Q67" s="46">
        <f t="shared" si="91"/>
        <v>78.333333333333329</v>
      </c>
      <c r="R67" s="46">
        <v>77</v>
      </c>
      <c r="S67" s="46">
        <v>15</v>
      </c>
      <c r="T67" s="46">
        <f t="shared" si="92"/>
        <v>75</v>
      </c>
      <c r="U67" s="50">
        <f t="shared" si="96"/>
        <v>76.777777777777771</v>
      </c>
      <c r="V67" s="65">
        <f t="shared" si="97"/>
        <v>23.033333333333331</v>
      </c>
      <c r="W67" s="52">
        <v>81</v>
      </c>
      <c r="X67" s="46">
        <v>80</v>
      </c>
      <c r="Y67" s="46">
        <v>81</v>
      </c>
      <c r="Z67" s="46">
        <v>80</v>
      </c>
      <c r="AA67" s="50">
        <f t="shared" si="98"/>
        <v>80.5</v>
      </c>
      <c r="AB67" s="65">
        <f t="shared" si="99"/>
        <v>24.15</v>
      </c>
      <c r="AC67" s="195">
        <f t="shared" si="100"/>
        <v>81.283333333333331</v>
      </c>
      <c r="AD67" s="116">
        <v>81</v>
      </c>
      <c r="AE67" s="87" t="s">
        <v>34</v>
      </c>
      <c r="AF67" s="90"/>
      <c r="AG67" s="91"/>
      <c r="AH67" s="68"/>
    </row>
    <row r="68" spans="1:34" x14ac:dyDescent="0.25">
      <c r="A68" s="124" t="s">
        <v>66</v>
      </c>
      <c r="B68" s="46">
        <v>23</v>
      </c>
      <c r="C68" s="46">
        <f t="shared" si="86"/>
        <v>78.75</v>
      </c>
      <c r="D68" s="46">
        <v>78</v>
      </c>
      <c r="E68" s="46">
        <v>22</v>
      </c>
      <c r="F68" s="46">
        <f t="shared" si="87"/>
        <v>86.666666666666657</v>
      </c>
      <c r="G68" s="50">
        <f t="shared" si="93"/>
        <v>81.138888888888886</v>
      </c>
      <c r="H68" s="65">
        <f t="shared" si="94"/>
        <v>12.170833333333333</v>
      </c>
      <c r="I68" s="46">
        <v>23</v>
      </c>
      <c r="J68" s="46">
        <f t="shared" si="88"/>
        <v>78.75</v>
      </c>
      <c r="K68" s="46">
        <v>22</v>
      </c>
      <c r="L68" s="46">
        <f t="shared" si="89"/>
        <v>86.666666666666657</v>
      </c>
      <c r="M68" s="46">
        <v>78</v>
      </c>
      <c r="N68" s="50">
        <f t="shared" si="90"/>
        <v>81.138888888888886</v>
      </c>
      <c r="O68" s="65">
        <f t="shared" si="95"/>
        <v>20.284722222222221</v>
      </c>
      <c r="P68" s="46">
        <v>15</v>
      </c>
      <c r="Q68" s="46">
        <f t="shared" si="91"/>
        <v>75</v>
      </c>
      <c r="R68" s="46">
        <v>79</v>
      </c>
      <c r="S68" s="46">
        <v>15</v>
      </c>
      <c r="T68" s="46">
        <f t="shared" si="92"/>
        <v>75</v>
      </c>
      <c r="U68" s="50">
        <f t="shared" si="96"/>
        <v>76.333333333333329</v>
      </c>
      <c r="V68" s="65">
        <f t="shared" si="97"/>
        <v>22.9</v>
      </c>
      <c r="W68" s="52">
        <v>81</v>
      </c>
      <c r="X68" s="46">
        <v>80</v>
      </c>
      <c r="Y68" s="46">
        <v>81</v>
      </c>
      <c r="Z68" s="46">
        <v>82</v>
      </c>
      <c r="AA68" s="50">
        <f t="shared" si="98"/>
        <v>81</v>
      </c>
      <c r="AB68" s="65">
        <f t="shared" si="99"/>
        <v>24.3</v>
      </c>
      <c r="AC68" s="195">
        <f t="shared" si="100"/>
        <v>79.655555555555551</v>
      </c>
      <c r="AD68" s="116">
        <v>80</v>
      </c>
      <c r="AE68" s="87" t="s">
        <v>34</v>
      </c>
      <c r="AF68" s="90"/>
      <c r="AG68" s="91"/>
      <c r="AH68" s="68"/>
    </row>
    <row r="69" spans="1:34" x14ac:dyDescent="0.25">
      <c r="A69" s="124" t="s">
        <v>67</v>
      </c>
      <c r="B69" s="52">
        <v>30</v>
      </c>
      <c r="C69" s="46">
        <f t="shared" si="86"/>
        <v>87.5</v>
      </c>
      <c r="D69" s="52">
        <v>83</v>
      </c>
      <c r="E69" s="52">
        <v>30</v>
      </c>
      <c r="F69" s="46">
        <f t="shared" si="87"/>
        <v>100</v>
      </c>
      <c r="G69" s="50">
        <f t="shared" si="93"/>
        <v>90.166666666666671</v>
      </c>
      <c r="H69" s="65">
        <f t="shared" si="94"/>
        <v>13.525</v>
      </c>
      <c r="I69" s="52">
        <v>30</v>
      </c>
      <c r="J69" s="46">
        <f t="shared" si="88"/>
        <v>87.5</v>
      </c>
      <c r="K69" s="52">
        <v>30</v>
      </c>
      <c r="L69" s="46">
        <f t="shared" si="89"/>
        <v>100</v>
      </c>
      <c r="M69" s="52">
        <v>83</v>
      </c>
      <c r="N69" s="50">
        <f t="shared" si="90"/>
        <v>90.166666666666671</v>
      </c>
      <c r="O69" s="65">
        <f t="shared" si="95"/>
        <v>22.541666666666668</v>
      </c>
      <c r="P69" s="52">
        <v>15</v>
      </c>
      <c r="Q69" s="46">
        <f t="shared" si="91"/>
        <v>75</v>
      </c>
      <c r="R69" s="52">
        <v>83</v>
      </c>
      <c r="S69" s="52">
        <v>16</v>
      </c>
      <c r="T69" s="46">
        <f t="shared" si="92"/>
        <v>76.666666666666671</v>
      </c>
      <c r="U69" s="50">
        <f t="shared" si="96"/>
        <v>78.222222222222229</v>
      </c>
      <c r="V69" s="65">
        <f t="shared" si="97"/>
        <v>23.466666666666669</v>
      </c>
      <c r="W69" s="52">
        <v>81</v>
      </c>
      <c r="X69" s="52">
        <v>83</v>
      </c>
      <c r="Y69" s="52">
        <v>84</v>
      </c>
      <c r="Z69" s="52">
        <v>84</v>
      </c>
      <c r="AA69" s="50">
        <f t="shared" si="98"/>
        <v>83</v>
      </c>
      <c r="AB69" s="65">
        <f t="shared" si="99"/>
        <v>24.9</v>
      </c>
      <c r="AC69" s="195">
        <f t="shared" si="100"/>
        <v>84.433333333333337</v>
      </c>
      <c r="AD69" s="115">
        <v>84</v>
      </c>
      <c r="AE69" s="88" t="s">
        <v>34</v>
      </c>
      <c r="AF69" s="90"/>
      <c r="AG69" s="91"/>
      <c r="AH69" s="68"/>
    </row>
    <row r="70" spans="1:34" x14ac:dyDescent="0.25">
      <c r="A70" s="124" t="s">
        <v>68</v>
      </c>
      <c r="B70" s="46">
        <v>30</v>
      </c>
      <c r="C70" s="46">
        <f t="shared" si="86"/>
        <v>87.5</v>
      </c>
      <c r="D70" s="46">
        <v>84</v>
      </c>
      <c r="E70" s="46">
        <v>30</v>
      </c>
      <c r="F70" s="46">
        <f t="shared" si="87"/>
        <v>100</v>
      </c>
      <c r="G70" s="50">
        <f t="shared" si="93"/>
        <v>90.5</v>
      </c>
      <c r="H70" s="65">
        <f t="shared" si="94"/>
        <v>13.574999999999999</v>
      </c>
      <c r="I70" s="46">
        <v>30</v>
      </c>
      <c r="J70" s="46">
        <f t="shared" si="88"/>
        <v>87.5</v>
      </c>
      <c r="K70" s="46">
        <v>30</v>
      </c>
      <c r="L70" s="46">
        <f t="shared" si="89"/>
        <v>100</v>
      </c>
      <c r="M70" s="46">
        <v>84</v>
      </c>
      <c r="N70" s="50">
        <f t="shared" si="90"/>
        <v>90.5</v>
      </c>
      <c r="O70" s="65">
        <f t="shared" si="95"/>
        <v>22.625</v>
      </c>
      <c r="P70" s="46">
        <v>20</v>
      </c>
      <c r="Q70" s="46">
        <f t="shared" si="91"/>
        <v>83.333333333333329</v>
      </c>
      <c r="R70" s="46">
        <v>84</v>
      </c>
      <c r="S70" s="46">
        <v>16</v>
      </c>
      <c r="T70" s="46">
        <f t="shared" si="92"/>
        <v>76.666666666666671</v>
      </c>
      <c r="U70" s="50">
        <f t="shared" si="96"/>
        <v>81.333333333333329</v>
      </c>
      <c r="V70" s="65">
        <f t="shared" si="97"/>
        <v>24.4</v>
      </c>
      <c r="W70" s="52">
        <v>81</v>
      </c>
      <c r="X70" s="46">
        <v>83</v>
      </c>
      <c r="Y70" s="46">
        <v>83</v>
      </c>
      <c r="Z70" s="46">
        <v>83</v>
      </c>
      <c r="AA70" s="50">
        <f t="shared" si="98"/>
        <v>82.5</v>
      </c>
      <c r="AB70" s="65">
        <f t="shared" si="99"/>
        <v>24.75</v>
      </c>
      <c r="AC70" s="195">
        <f t="shared" si="100"/>
        <v>85.35</v>
      </c>
      <c r="AD70" s="116">
        <v>85</v>
      </c>
      <c r="AE70" s="87" t="s">
        <v>37</v>
      </c>
      <c r="AF70" s="90"/>
      <c r="AG70" s="91"/>
      <c r="AH70" s="68"/>
    </row>
    <row r="71" spans="1:34" x14ac:dyDescent="0.25">
      <c r="A71" s="124" t="s">
        <v>69</v>
      </c>
      <c r="B71" s="52">
        <v>33</v>
      </c>
      <c r="C71" s="46">
        <f t="shared" si="86"/>
        <v>91.25</v>
      </c>
      <c r="D71" s="52">
        <v>83</v>
      </c>
      <c r="E71" s="52">
        <v>30</v>
      </c>
      <c r="F71" s="46">
        <f t="shared" si="87"/>
        <v>100</v>
      </c>
      <c r="G71" s="50">
        <f t="shared" si="93"/>
        <v>91.416666666666671</v>
      </c>
      <c r="H71" s="65">
        <f t="shared" si="94"/>
        <v>13.7125</v>
      </c>
      <c r="I71" s="52">
        <v>33</v>
      </c>
      <c r="J71" s="46">
        <f t="shared" si="88"/>
        <v>91.25</v>
      </c>
      <c r="K71" s="52">
        <v>30</v>
      </c>
      <c r="L71" s="46">
        <f t="shared" si="89"/>
        <v>100</v>
      </c>
      <c r="M71" s="52">
        <v>81</v>
      </c>
      <c r="N71" s="50">
        <f t="shared" si="90"/>
        <v>90.75</v>
      </c>
      <c r="O71" s="65">
        <f t="shared" si="95"/>
        <v>22.6875</v>
      </c>
      <c r="P71" s="52">
        <v>17</v>
      </c>
      <c r="Q71" s="46">
        <f t="shared" si="91"/>
        <v>78.333333333333329</v>
      </c>
      <c r="R71" s="52">
        <v>83</v>
      </c>
      <c r="S71" s="52">
        <v>17</v>
      </c>
      <c r="T71" s="46">
        <f t="shared" si="92"/>
        <v>78.333333333333329</v>
      </c>
      <c r="U71" s="50">
        <f t="shared" si="96"/>
        <v>79.888888888888872</v>
      </c>
      <c r="V71" s="65">
        <f t="shared" si="97"/>
        <v>23.966666666666661</v>
      </c>
      <c r="W71" s="52">
        <v>81</v>
      </c>
      <c r="X71" s="52">
        <v>84</v>
      </c>
      <c r="Y71" s="52">
        <v>84</v>
      </c>
      <c r="Z71" s="52">
        <v>83</v>
      </c>
      <c r="AA71" s="50">
        <f t="shared" si="98"/>
        <v>83</v>
      </c>
      <c r="AB71" s="65">
        <f t="shared" si="99"/>
        <v>24.9</v>
      </c>
      <c r="AC71" s="195">
        <f t="shared" si="100"/>
        <v>85.266666666666652</v>
      </c>
      <c r="AD71" s="115">
        <v>85</v>
      </c>
      <c r="AE71" s="88" t="s">
        <v>37</v>
      </c>
      <c r="AF71" s="90"/>
      <c r="AG71" s="91"/>
      <c r="AH71" s="68"/>
    </row>
    <row r="72" spans="1:34" x14ac:dyDescent="0.25">
      <c r="A72" s="124" t="s">
        <v>70</v>
      </c>
      <c r="B72" s="46">
        <v>30</v>
      </c>
      <c r="C72" s="46">
        <f>SUM(B72/40)*(50)+(50)</f>
        <v>87.5</v>
      </c>
      <c r="D72" s="46">
        <v>78</v>
      </c>
      <c r="E72" s="46">
        <v>21</v>
      </c>
      <c r="F72" s="46">
        <f>SUM(E72/30)*(50)+(50)</f>
        <v>85</v>
      </c>
      <c r="G72" s="50">
        <f>SUM(C72,D72,F72)/3</f>
        <v>83.5</v>
      </c>
      <c r="H72" s="65">
        <f>MAX(G72)*(15%)</f>
        <v>12.525</v>
      </c>
      <c r="I72" s="46">
        <v>30</v>
      </c>
      <c r="J72" s="46">
        <f t="shared" ref="J72:J80" si="101">SUM(I72/40)*(50)+(50)</f>
        <v>87.5</v>
      </c>
      <c r="K72" s="46">
        <v>21</v>
      </c>
      <c r="L72" s="46">
        <f>SUM(K72/30)*(50)+(50)</f>
        <v>85</v>
      </c>
      <c r="M72" s="46">
        <v>78</v>
      </c>
      <c r="N72" s="50">
        <f>SUM(J72,L72,M72)/3</f>
        <v>83.5</v>
      </c>
      <c r="O72" s="65">
        <f>MAX(N72)*(25%)</f>
        <v>20.875</v>
      </c>
      <c r="P72" s="46">
        <v>17</v>
      </c>
      <c r="Q72" s="46">
        <f>SUM(P72/30)*(50)+(50)</f>
        <v>78.333333333333329</v>
      </c>
      <c r="R72" s="46">
        <v>78</v>
      </c>
      <c r="S72" s="46">
        <v>15</v>
      </c>
      <c r="T72" s="46">
        <f>SUM(S72/30)*(50)+(50)</f>
        <v>75</v>
      </c>
      <c r="U72" s="50">
        <f>SUM(Q72,R72,T72)/3</f>
        <v>77.1111111111111</v>
      </c>
      <c r="V72" s="65">
        <f>MAX(U72)*(30%)</f>
        <v>23.133333333333329</v>
      </c>
      <c r="W72" s="52">
        <v>81</v>
      </c>
      <c r="X72" s="46">
        <v>80</v>
      </c>
      <c r="Y72" s="46">
        <v>81</v>
      </c>
      <c r="Z72" s="46">
        <v>82</v>
      </c>
      <c r="AA72" s="50">
        <f>SUM(W72,X72,Y72,Z72)/4</f>
        <v>81</v>
      </c>
      <c r="AB72" s="65">
        <f>MAX(AA72)*(30%)</f>
        <v>24.3</v>
      </c>
      <c r="AC72" s="195">
        <f>SUM(H72,O72,V72,AB72)</f>
        <v>80.833333333333329</v>
      </c>
      <c r="AD72" s="116">
        <v>81</v>
      </c>
      <c r="AE72" s="87" t="s">
        <v>34</v>
      </c>
      <c r="AF72" s="90"/>
      <c r="AG72" s="91"/>
      <c r="AH72" s="68"/>
    </row>
    <row r="73" spans="1:34" x14ac:dyDescent="0.25">
      <c r="A73" s="124" t="s">
        <v>71</v>
      </c>
      <c r="B73" s="46">
        <v>22</v>
      </c>
      <c r="C73" s="46">
        <f>SUM(B73/40)*(50)+(50)</f>
        <v>77.5</v>
      </c>
      <c r="D73" s="52">
        <v>85</v>
      </c>
      <c r="E73" s="46">
        <v>20</v>
      </c>
      <c r="F73" s="46">
        <f>SUM(E73/30)*(50)+(50)</f>
        <v>83.333333333333329</v>
      </c>
      <c r="G73" s="50">
        <f>SUM(C73,D73,F73)/3</f>
        <v>81.944444444444443</v>
      </c>
      <c r="H73" s="65">
        <f>MAX(G73)*(15%)</f>
        <v>12.291666666666666</v>
      </c>
      <c r="I73" s="46">
        <v>22</v>
      </c>
      <c r="J73" s="46">
        <f t="shared" si="101"/>
        <v>77.5</v>
      </c>
      <c r="K73" s="46">
        <v>20</v>
      </c>
      <c r="L73" s="46">
        <f>SUM(K73/30)*(50)+(50)</f>
        <v>83.333333333333329</v>
      </c>
      <c r="M73" s="52">
        <v>85</v>
      </c>
      <c r="N73" s="50">
        <f>SUM(J73,L73,M73)/3</f>
        <v>81.944444444444443</v>
      </c>
      <c r="O73" s="65">
        <f>MAX(N73)*(25%)</f>
        <v>20.486111111111111</v>
      </c>
      <c r="P73" s="46">
        <v>25</v>
      </c>
      <c r="Q73" s="46">
        <f>SUM(P73/30)*(50)+(50)</f>
        <v>91.666666666666671</v>
      </c>
      <c r="R73" s="52">
        <v>85</v>
      </c>
      <c r="S73" s="52">
        <v>17</v>
      </c>
      <c r="T73" s="46">
        <f>SUM(S73/30)*(50)+(50)</f>
        <v>78.333333333333329</v>
      </c>
      <c r="U73" s="50">
        <f>SUM(Q73,R73,T73)/3</f>
        <v>85</v>
      </c>
      <c r="V73" s="65">
        <f>MAX(U73)*(30%)</f>
        <v>25.5</v>
      </c>
      <c r="W73" s="52">
        <v>81</v>
      </c>
      <c r="X73" s="52">
        <v>82</v>
      </c>
      <c r="Y73" s="52">
        <v>83</v>
      </c>
      <c r="Z73" s="52">
        <v>82</v>
      </c>
      <c r="AA73" s="50">
        <f>SUM(W73,X73,Y73,Z73)/4</f>
        <v>82</v>
      </c>
      <c r="AB73" s="65">
        <f>MAX(AA73)*(30%)</f>
        <v>24.599999999999998</v>
      </c>
      <c r="AC73" s="195">
        <f>SUM(H73,O73,V73,AB73)</f>
        <v>82.87777777777778</v>
      </c>
      <c r="AD73" s="116">
        <v>83</v>
      </c>
      <c r="AE73" s="87" t="s">
        <v>34</v>
      </c>
      <c r="AF73" s="90"/>
      <c r="AG73" s="91"/>
      <c r="AH73" s="68"/>
    </row>
    <row r="74" spans="1:34" x14ac:dyDescent="0.25">
      <c r="A74" s="124" t="s">
        <v>78</v>
      </c>
      <c r="B74" s="52">
        <v>19</v>
      </c>
      <c r="C74" s="46">
        <f>SUM(B74/40)*(50)+(50)</f>
        <v>73.75</v>
      </c>
      <c r="D74" s="46">
        <v>83</v>
      </c>
      <c r="E74" s="52">
        <v>26</v>
      </c>
      <c r="F74" s="46">
        <f>SUM(E74/30)*(50)+(50)</f>
        <v>93.333333333333343</v>
      </c>
      <c r="G74" s="50">
        <f>SUM(C74,D74,F74)/3</f>
        <v>83.361111111111114</v>
      </c>
      <c r="H74" s="65">
        <f>MAX(G74)*(15%)</f>
        <v>12.504166666666666</v>
      </c>
      <c r="I74" s="52">
        <v>19</v>
      </c>
      <c r="J74" s="46">
        <f t="shared" si="101"/>
        <v>73.75</v>
      </c>
      <c r="K74" s="52">
        <v>26</v>
      </c>
      <c r="L74" s="46">
        <f>SUM(K74/30)*(50)+(50)</f>
        <v>93.333333333333343</v>
      </c>
      <c r="M74" s="46">
        <v>83</v>
      </c>
      <c r="N74" s="50">
        <f>SUM(J74,L74,M74)/3</f>
        <v>83.361111111111114</v>
      </c>
      <c r="O74" s="65">
        <f>MAX(N74)*(25%)</f>
        <v>20.840277777777779</v>
      </c>
      <c r="P74" s="52">
        <v>21</v>
      </c>
      <c r="Q74" s="46">
        <f>SUM(P74/30)*(50)+(50)</f>
        <v>85</v>
      </c>
      <c r="R74" s="46">
        <v>79</v>
      </c>
      <c r="S74" s="46">
        <v>17</v>
      </c>
      <c r="T74" s="46">
        <f>SUM(S74/30)*(50)+(50)</f>
        <v>78.333333333333329</v>
      </c>
      <c r="U74" s="50">
        <f>SUM(Q74,R74,T74)/3</f>
        <v>80.777777777777771</v>
      </c>
      <c r="V74" s="65">
        <f>MAX(U74)*(30%)</f>
        <v>24.233333333333331</v>
      </c>
      <c r="W74" s="52">
        <v>81</v>
      </c>
      <c r="X74" s="46">
        <v>80</v>
      </c>
      <c r="Y74" s="46">
        <v>81</v>
      </c>
      <c r="Z74" s="46">
        <v>80</v>
      </c>
      <c r="AA74" s="50">
        <f>SUM(W74,X74,Y74,Z74)/4</f>
        <v>80.5</v>
      </c>
      <c r="AB74" s="65">
        <f>MAX(AA74)*(30%)</f>
        <v>24.15</v>
      </c>
      <c r="AC74" s="195">
        <f>SUM(H74,O74,V74,AB74)</f>
        <v>81.727777777777789</v>
      </c>
      <c r="AD74" s="115">
        <v>82</v>
      </c>
      <c r="AE74" s="88" t="s">
        <v>34</v>
      </c>
      <c r="AF74" s="90"/>
      <c r="AG74" s="91"/>
      <c r="AH74" s="68"/>
    </row>
    <row r="75" spans="1:34" x14ac:dyDescent="0.25">
      <c r="A75" s="124" t="s">
        <v>72</v>
      </c>
      <c r="B75" s="46">
        <v>24</v>
      </c>
      <c r="C75" s="46">
        <f t="shared" si="86"/>
        <v>80</v>
      </c>
      <c r="D75" s="46">
        <v>75</v>
      </c>
      <c r="E75" s="46">
        <v>14</v>
      </c>
      <c r="F75" s="46">
        <f t="shared" si="87"/>
        <v>73.333333333333329</v>
      </c>
      <c r="G75" s="50">
        <f t="shared" ref="G75:G80" si="102">SUM(C75,D75,F75)/3</f>
        <v>76.1111111111111</v>
      </c>
      <c r="H75" s="65">
        <f t="shared" ref="H75:H80" si="103">MAX(G75)*(15%)</f>
        <v>11.416666666666664</v>
      </c>
      <c r="I75" s="46">
        <v>24</v>
      </c>
      <c r="J75" s="46">
        <f t="shared" si="101"/>
        <v>80</v>
      </c>
      <c r="K75" s="46">
        <v>14</v>
      </c>
      <c r="L75" s="46">
        <f t="shared" si="89"/>
        <v>73.333333333333329</v>
      </c>
      <c r="M75" s="46">
        <v>76</v>
      </c>
      <c r="N75" s="50">
        <f t="shared" ref="N75:N80" si="104">SUM(J75,L75,M75)/3</f>
        <v>76.444444444444443</v>
      </c>
      <c r="O75" s="65">
        <f t="shared" ref="O75:O80" si="105">MAX(N75)*(25%)</f>
        <v>19.111111111111111</v>
      </c>
      <c r="P75" s="46">
        <v>24</v>
      </c>
      <c r="Q75" s="46">
        <f t="shared" si="91"/>
        <v>90</v>
      </c>
      <c r="R75" s="46">
        <v>80</v>
      </c>
      <c r="S75" s="46">
        <v>18</v>
      </c>
      <c r="T75" s="46">
        <f t="shared" ref="T75:T80" si="106">SUM(S75/30)*(50)+(50)</f>
        <v>80</v>
      </c>
      <c r="U75" s="50">
        <f t="shared" ref="U75:U80" si="107">SUM(Q75,R75,T75)/3</f>
        <v>83.333333333333329</v>
      </c>
      <c r="V75" s="65">
        <f t="shared" ref="V75:V80" si="108">MAX(U75)*(30%)</f>
        <v>24.999999999999996</v>
      </c>
      <c r="W75" s="52">
        <v>77</v>
      </c>
      <c r="X75" s="46">
        <v>76</v>
      </c>
      <c r="Y75" s="46">
        <v>78</v>
      </c>
      <c r="Z75" s="46">
        <v>79</v>
      </c>
      <c r="AA75" s="50">
        <f t="shared" ref="AA75:AA80" si="109">SUM(W75,X75,Y75,Z75)/4</f>
        <v>77.5</v>
      </c>
      <c r="AB75" s="65">
        <f t="shared" ref="AB75:AB80" si="110">MAX(AA75)*(30%)</f>
        <v>23.25</v>
      </c>
      <c r="AC75" s="195">
        <f t="shared" ref="AC75:AC80" si="111">SUM(H75,O75,V75,AB75)</f>
        <v>78.777777777777771</v>
      </c>
      <c r="AD75" s="115">
        <v>79</v>
      </c>
      <c r="AE75" s="87" t="s">
        <v>32</v>
      </c>
      <c r="AF75" s="90"/>
      <c r="AG75" s="91"/>
      <c r="AH75" s="68"/>
    </row>
    <row r="76" spans="1:34" x14ac:dyDescent="0.25">
      <c r="A76" s="124" t="s">
        <v>73</v>
      </c>
      <c r="B76" s="52">
        <v>17</v>
      </c>
      <c r="C76" s="46">
        <f t="shared" si="86"/>
        <v>71.25</v>
      </c>
      <c r="D76" s="46">
        <v>80</v>
      </c>
      <c r="E76" s="52">
        <v>25</v>
      </c>
      <c r="F76" s="46">
        <f t="shared" si="87"/>
        <v>91.666666666666671</v>
      </c>
      <c r="G76" s="50">
        <f t="shared" si="102"/>
        <v>80.972222222222229</v>
      </c>
      <c r="H76" s="65">
        <f t="shared" si="103"/>
        <v>12.145833333333334</v>
      </c>
      <c r="I76" s="52">
        <v>17</v>
      </c>
      <c r="J76" s="46">
        <f t="shared" si="101"/>
        <v>71.25</v>
      </c>
      <c r="K76" s="52">
        <v>25</v>
      </c>
      <c r="L76" s="46">
        <f t="shared" si="89"/>
        <v>91.666666666666671</v>
      </c>
      <c r="M76" s="46">
        <v>80</v>
      </c>
      <c r="N76" s="50">
        <f t="shared" si="104"/>
        <v>80.972222222222229</v>
      </c>
      <c r="O76" s="65">
        <f t="shared" si="105"/>
        <v>20.243055555555557</v>
      </c>
      <c r="P76" s="64">
        <v>19</v>
      </c>
      <c r="Q76" s="46">
        <f t="shared" si="91"/>
        <v>81.666666666666657</v>
      </c>
      <c r="R76" s="46">
        <v>83</v>
      </c>
      <c r="S76" s="46">
        <v>16</v>
      </c>
      <c r="T76" s="46">
        <f t="shared" si="106"/>
        <v>76.666666666666671</v>
      </c>
      <c r="U76" s="50">
        <f t="shared" si="107"/>
        <v>80.444444444444443</v>
      </c>
      <c r="V76" s="65">
        <f t="shared" si="108"/>
        <v>24.133333333333333</v>
      </c>
      <c r="W76" s="52">
        <v>81</v>
      </c>
      <c r="X76" s="46">
        <v>82</v>
      </c>
      <c r="Y76" s="46">
        <v>83</v>
      </c>
      <c r="Z76" s="46">
        <v>83</v>
      </c>
      <c r="AA76" s="50">
        <f t="shared" si="109"/>
        <v>82.25</v>
      </c>
      <c r="AB76" s="65">
        <f t="shared" si="110"/>
        <v>24.675000000000001</v>
      </c>
      <c r="AC76" s="195">
        <f t="shared" si="111"/>
        <v>81.197222222222223</v>
      </c>
      <c r="AD76" s="115">
        <v>81</v>
      </c>
      <c r="AE76" s="88" t="s">
        <v>34</v>
      </c>
      <c r="AF76" s="90"/>
      <c r="AG76" s="91"/>
      <c r="AH76" s="68"/>
    </row>
    <row r="77" spans="1:34" x14ac:dyDescent="0.25">
      <c r="A77" s="124" t="s">
        <v>74</v>
      </c>
      <c r="B77" s="46">
        <v>17</v>
      </c>
      <c r="C77" s="46">
        <f t="shared" si="86"/>
        <v>71.25</v>
      </c>
      <c r="D77" s="52">
        <v>84</v>
      </c>
      <c r="E77" s="46">
        <v>25</v>
      </c>
      <c r="F77" s="46">
        <f t="shared" si="87"/>
        <v>91.666666666666671</v>
      </c>
      <c r="G77" s="50">
        <f t="shared" si="102"/>
        <v>82.305555555555557</v>
      </c>
      <c r="H77" s="65">
        <f t="shared" si="103"/>
        <v>12.345833333333333</v>
      </c>
      <c r="I77" s="46">
        <v>17</v>
      </c>
      <c r="J77" s="46">
        <f t="shared" si="101"/>
        <v>71.25</v>
      </c>
      <c r="K77" s="46">
        <v>25</v>
      </c>
      <c r="L77" s="46">
        <f t="shared" si="89"/>
        <v>91.666666666666671</v>
      </c>
      <c r="M77" s="52">
        <v>84</v>
      </c>
      <c r="N77" s="50">
        <f t="shared" si="104"/>
        <v>82.305555555555557</v>
      </c>
      <c r="O77" s="65">
        <f t="shared" si="105"/>
        <v>20.576388888888889</v>
      </c>
      <c r="P77" s="46">
        <v>15</v>
      </c>
      <c r="Q77" s="46">
        <f t="shared" si="91"/>
        <v>75</v>
      </c>
      <c r="R77" s="52">
        <v>84</v>
      </c>
      <c r="S77" s="52">
        <v>24</v>
      </c>
      <c r="T77" s="46">
        <f t="shared" si="106"/>
        <v>90</v>
      </c>
      <c r="U77" s="50">
        <f t="shared" si="107"/>
        <v>83</v>
      </c>
      <c r="V77" s="65">
        <f t="shared" si="108"/>
        <v>24.9</v>
      </c>
      <c r="W77" s="52">
        <v>83</v>
      </c>
      <c r="X77" s="52">
        <v>83</v>
      </c>
      <c r="Y77" s="52">
        <v>84</v>
      </c>
      <c r="Z77" s="52">
        <v>83</v>
      </c>
      <c r="AA77" s="50">
        <f t="shared" si="109"/>
        <v>83.25</v>
      </c>
      <c r="AB77" s="65">
        <f t="shared" si="110"/>
        <v>24.974999999999998</v>
      </c>
      <c r="AC77" s="195">
        <f t="shared" si="111"/>
        <v>82.797222222222217</v>
      </c>
      <c r="AD77" s="116">
        <v>83</v>
      </c>
      <c r="AE77" s="87" t="s">
        <v>34</v>
      </c>
      <c r="AF77" s="90"/>
      <c r="AG77" s="91"/>
      <c r="AH77" s="68"/>
    </row>
    <row r="78" spans="1:34" x14ac:dyDescent="0.25">
      <c r="A78" s="124" t="s">
        <v>75</v>
      </c>
      <c r="B78" s="52">
        <v>29</v>
      </c>
      <c r="C78" s="46">
        <f t="shared" si="86"/>
        <v>86.25</v>
      </c>
      <c r="D78" s="46">
        <v>85</v>
      </c>
      <c r="E78" s="52">
        <v>30</v>
      </c>
      <c r="F78" s="46">
        <f t="shared" si="87"/>
        <v>100</v>
      </c>
      <c r="G78" s="50">
        <f t="shared" si="102"/>
        <v>90.416666666666671</v>
      </c>
      <c r="H78" s="65">
        <f t="shared" si="103"/>
        <v>13.5625</v>
      </c>
      <c r="I78" s="52">
        <v>29</v>
      </c>
      <c r="J78" s="46">
        <f t="shared" si="101"/>
        <v>86.25</v>
      </c>
      <c r="K78" s="52">
        <v>30</v>
      </c>
      <c r="L78" s="46">
        <f t="shared" si="89"/>
        <v>100</v>
      </c>
      <c r="M78" s="46">
        <v>85</v>
      </c>
      <c r="N78" s="50">
        <f t="shared" si="104"/>
        <v>90.416666666666671</v>
      </c>
      <c r="O78" s="65">
        <f t="shared" si="105"/>
        <v>22.604166666666668</v>
      </c>
      <c r="P78" s="52">
        <v>15</v>
      </c>
      <c r="Q78" s="46">
        <f t="shared" si="91"/>
        <v>75</v>
      </c>
      <c r="R78" s="46">
        <v>81</v>
      </c>
      <c r="S78" s="52">
        <v>17</v>
      </c>
      <c r="T78" s="46">
        <f t="shared" si="106"/>
        <v>78.333333333333329</v>
      </c>
      <c r="U78" s="50">
        <f t="shared" si="107"/>
        <v>78.1111111111111</v>
      </c>
      <c r="V78" s="65">
        <f t="shared" si="108"/>
        <v>23.43333333333333</v>
      </c>
      <c r="W78" s="52">
        <v>81</v>
      </c>
      <c r="X78" s="52">
        <v>84</v>
      </c>
      <c r="Y78" s="52">
        <v>83</v>
      </c>
      <c r="Z78" s="52">
        <v>83</v>
      </c>
      <c r="AA78" s="50">
        <f t="shared" si="109"/>
        <v>82.75</v>
      </c>
      <c r="AB78" s="65">
        <f t="shared" si="110"/>
        <v>24.824999999999999</v>
      </c>
      <c r="AC78" s="195">
        <f t="shared" si="111"/>
        <v>84.424999999999997</v>
      </c>
      <c r="AD78" s="115">
        <v>84</v>
      </c>
      <c r="AE78" s="88" t="s">
        <v>34</v>
      </c>
      <c r="AF78" s="90"/>
      <c r="AG78" s="91"/>
      <c r="AH78" s="68"/>
    </row>
    <row r="79" spans="1:34" x14ac:dyDescent="0.25">
      <c r="A79" s="124" t="s">
        <v>76</v>
      </c>
      <c r="B79" s="46">
        <v>29</v>
      </c>
      <c r="C79" s="46">
        <f t="shared" si="86"/>
        <v>86.25</v>
      </c>
      <c r="D79" s="52">
        <v>83</v>
      </c>
      <c r="E79" s="46">
        <v>28</v>
      </c>
      <c r="F79" s="46">
        <f t="shared" si="87"/>
        <v>96.666666666666657</v>
      </c>
      <c r="G79" s="50">
        <f t="shared" si="102"/>
        <v>88.638888888888872</v>
      </c>
      <c r="H79" s="65">
        <f t="shared" si="103"/>
        <v>13.295833333333331</v>
      </c>
      <c r="I79" s="46">
        <v>29</v>
      </c>
      <c r="J79" s="46">
        <f t="shared" si="101"/>
        <v>86.25</v>
      </c>
      <c r="K79" s="46">
        <v>28</v>
      </c>
      <c r="L79" s="46">
        <f t="shared" si="89"/>
        <v>96.666666666666657</v>
      </c>
      <c r="M79" s="52">
        <v>83</v>
      </c>
      <c r="N79" s="50">
        <f t="shared" si="104"/>
        <v>88.638888888888872</v>
      </c>
      <c r="O79" s="65">
        <f t="shared" si="105"/>
        <v>22.159722222222218</v>
      </c>
      <c r="P79" s="46">
        <v>18</v>
      </c>
      <c r="Q79" s="46">
        <f t="shared" si="91"/>
        <v>80</v>
      </c>
      <c r="R79" s="52">
        <v>81</v>
      </c>
      <c r="S79" s="46">
        <v>16</v>
      </c>
      <c r="T79" s="46">
        <f t="shared" si="106"/>
        <v>76.666666666666671</v>
      </c>
      <c r="U79" s="50">
        <f t="shared" si="107"/>
        <v>79.222222222222229</v>
      </c>
      <c r="V79" s="65">
        <f t="shared" si="108"/>
        <v>23.766666666666669</v>
      </c>
      <c r="W79" s="52">
        <v>81</v>
      </c>
      <c r="X79" s="46">
        <v>80</v>
      </c>
      <c r="Y79" s="46">
        <v>81</v>
      </c>
      <c r="Z79" s="46">
        <v>80</v>
      </c>
      <c r="AA79" s="50">
        <f t="shared" si="109"/>
        <v>80.5</v>
      </c>
      <c r="AB79" s="65">
        <f t="shared" si="110"/>
        <v>24.15</v>
      </c>
      <c r="AC79" s="195">
        <f t="shared" si="111"/>
        <v>83.372222222222206</v>
      </c>
      <c r="AD79" s="116">
        <v>83</v>
      </c>
      <c r="AE79" s="87" t="s">
        <v>34</v>
      </c>
      <c r="AF79" s="90"/>
      <c r="AG79" s="91"/>
      <c r="AH79" s="68"/>
    </row>
    <row r="80" spans="1:34" x14ac:dyDescent="0.25">
      <c r="A80" s="124" t="s">
        <v>77</v>
      </c>
      <c r="B80" s="46">
        <v>28</v>
      </c>
      <c r="C80" s="46">
        <f>SUM(B80/40)*(50)+(50)</f>
        <v>85</v>
      </c>
      <c r="D80" s="46">
        <v>81</v>
      </c>
      <c r="E80" s="46">
        <v>30</v>
      </c>
      <c r="F80" s="46">
        <f>SUM(E80/30)*(50)+(50)</f>
        <v>100</v>
      </c>
      <c r="G80" s="50">
        <f t="shared" si="102"/>
        <v>88.666666666666671</v>
      </c>
      <c r="H80" s="65">
        <f t="shared" si="103"/>
        <v>13.3</v>
      </c>
      <c r="I80" s="46">
        <v>28</v>
      </c>
      <c r="J80" s="46">
        <f t="shared" si="101"/>
        <v>85</v>
      </c>
      <c r="K80" s="46">
        <v>30</v>
      </c>
      <c r="L80" s="46">
        <f>SUM(K80/30)*(50)+(50)</f>
        <v>100</v>
      </c>
      <c r="M80" s="46">
        <v>81</v>
      </c>
      <c r="N80" s="50">
        <f t="shared" si="104"/>
        <v>88.666666666666671</v>
      </c>
      <c r="O80" s="65">
        <f t="shared" si="105"/>
        <v>22.166666666666668</v>
      </c>
      <c r="P80" s="46">
        <v>18</v>
      </c>
      <c r="Q80" s="46">
        <f>SUM(P80/30)*(50)+(50)</f>
        <v>80</v>
      </c>
      <c r="R80" s="46">
        <v>81</v>
      </c>
      <c r="S80" s="46">
        <v>21</v>
      </c>
      <c r="T80" s="46">
        <f t="shared" si="106"/>
        <v>85</v>
      </c>
      <c r="U80" s="50">
        <f t="shared" si="107"/>
        <v>82</v>
      </c>
      <c r="V80" s="65">
        <f t="shared" si="108"/>
        <v>24.599999999999998</v>
      </c>
      <c r="W80" s="52">
        <v>83</v>
      </c>
      <c r="X80" s="46">
        <v>81</v>
      </c>
      <c r="Y80" s="46">
        <v>80</v>
      </c>
      <c r="Z80" s="46">
        <v>82</v>
      </c>
      <c r="AA80" s="50">
        <f t="shared" si="109"/>
        <v>81.5</v>
      </c>
      <c r="AB80" s="65">
        <f t="shared" si="110"/>
        <v>24.45</v>
      </c>
      <c r="AC80" s="195">
        <f t="shared" si="111"/>
        <v>84.516666666666666</v>
      </c>
      <c r="AD80" s="116">
        <v>85</v>
      </c>
      <c r="AE80" s="87" t="s">
        <v>37</v>
      </c>
      <c r="AF80" s="72"/>
      <c r="AG80" s="69"/>
      <c r="AH80" s="69"/>
    </row>
    <row r="81" spans="1:34" x14ac:dyDescent="0.25">
      <c r="A81" s="13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03"/>
      <c r="AD81" s="4"/>
      <c r="AE81" s="72"/>
      <c r="AF81" s="72"/>
      <c r="AG81" s="69"/>
      <c r="AH81" s="69"/>
    </row>
    <row r="82" spans="1:34" x14ac:dyDescent="0.25">
      <c r="A82" s="212"/>
      <c r="B82" s="212"/>
      <c r="C82" s="212"/>
      <c r="D82" s="212"/>
      <c r="E82" s="212"/>
      <c r="J82" s="24" t="s">
        <v>88</v>
      </c>
      <c r="K82" s="24"/>
      <c r="L82" s="24"/>
      <c r="M82" s="24"/>
      <c r="N82" s="24"/>
      <c r="O82" s="24"/>
      <c r="P82" s="24"/>
      <c r="Q82" s="24"/>
      <c r="R82" s="24"/>
      <c r="S82" s="134"/>
      <c r="T82" s="43"/>
      <c r="U82" s="43"/>
      <c r="V82" s="43"/>
      <c r="AC82" s="197"/>
      <c r="AE82" s="209"/>
      <c r="AF82" s="209"/>
      <c r="AG82" s="209"/>
      <c r="AH82" s="209"/>
    </row>
    <row r="83" spans="1:34" x14ac:dyDescent="0.25">
      <c r="A83" s="3"/>
      <c r="B83" s="4"/>
      <c r="C83" s="4"/>
      <c r="U83" s="3"/>
      <c r="V83" s="3"/>
      <c r="AC83" s="197"/>
      <c r="AE83" s="69"/>
      <c r="AF83" s="69"/>
      <c r="AG83" s="69"/>
      <c r="AH83" s="69"/>
    </row>
    <row r="84" spans="1:34" ht="87" x14ac:dyDescent="0.25">
      <c r="A84" s="22" t="s">
        <v>36</v>
      </c>
      <c r="B84" s="23"/>
      <c r="C84" s="11"/>
      <c r="D84" s="6"/>
      <c r="F84" s="16" t="s">
        <v>5</v>
      </c>
      <c r="G84" s="13"/>
      <c r="H84" s="12"/>
      <c r="I84" s="104"/>
      <c r="J84" s="12"/>
      <c r="K84" s="2"/>
      <c r="L84" s="2"/>
      <c r="M84" s="2"/>
      <c r="N84" s="16" t="s">
        <v>6</v>
      </c>
      <c r="O84" s="2"/>
      <c r="P84" s="13"/>
      <c r="Q84" s="12"/>
      <c r="R84" s="2"/>
      <c r="S84" s="13"/>
      <c r="T84" s="25"/>
      <c r="U84" s="17" t="s">
        <v>8</v>
      </c>
      <c r="V84" s="2"/>
      <c r="W84" s="2"/>
      <c r="X84" s="2"/>
      <c r="Y84" s="2"/>
      <c r="Z84" s="2"/>
      <c r="AA84" s="18"/>
      <c r="AB84" s="19" t="s">
        <v>13</v>
      </c>
      <c r="AC84" s="204"/>
      <c r="AD84" s="1"/>
      <c r="AE84" s="74"/>
      <c r="AF84" s="101"/>
      <c r="AG84" s="72"/>
      <c r="AH84" s="72"/>
    </row>
    <row r="85" spans="1:34" ht="58.5" x14ac:dyDescent="0.25">
      <c r="A85" s="15" t="s">
        <v>18</v>
      </c>
      <c r="B85" s="6" t="s">
        <v>0</v>
      </c>
      <c r="C85" s="6" t="s">
        <v>3</v>
      </c>
      <c r="D85" s="6" t="s">
        <v>1</v>
      </c>
      <c r="E85" s="6" t="s">
        <v>2</v>
      </c>
      <c r="F85" s="8" t="s">
        <v>3</v>
      </c>
      <c r="G85" s="14" t="s">
        <v>4</v>
      </c>
      <c r="H85" s="164">
        <v>0.15</v>
      </c>
      <c r="I85" s="6" t="s">
        <v>0</v>
      </c>
      <c r="J85" s="6" t="s">
        <v>3</v>
      </c>
      <c r="K85" s="6" t="s">
        <v>2</v>
      </c>
      <c r="L85" s="6" t="s">
        <v>3</v>
      </c>
      <c r="M85" s="6" t="s">
        <v>1</v>
      </c>
      <c r="N85" s="14" t="s">
        <v>4</v>
      </c>
      <c r="O85" s="165">
        <v>0.25</v>
      </c>
      <c r="P85" s="6" t="s">
        <v>0</v>
      </c>
      <c r="Q85" s="6" t="s">
        <v>3</v>
      </c>
      <c r="R85" s="6" t="s">
        <v>1</v>
      </c>
      <c r="S85" s="6" t="s">
        <v>7</v>
      </c>
      <c r="T85" s="6" t="s">
        <v>3</v>
      </c>
      <c r="U85" s="14" t="s">
        <v>4</v>
      </c>
      <c r="V85" s="165">
        <v>0.3</v>
      </c>
      <c r="W85" s="6" t="s">
        <v>9</v>
      </c>
      <c r="X85" s="6" t="s">
        <v>10</v>
      </c>
      <c r="Y85" s="6" t="s">
        <v>11</v>
      </c>
      <c r="Z85" s="6" t="s">
        <v>12</v>
      </c>
      <c r="AA85" s="14" t="s">
        <v>4</v>
      </c>
      <c r="AB85" s="166">
        <v>0.3</v>
      </c>
      <c r="AC85" s="200" t="s">
        <v>14</v>
      </c>
      <c r="AD85" s="66" t="s">
        <v>15</v>
      </c>
      <c r="AE85" s="99" t="s">
        <v>16</v>
      </c>
      <c r="AF85" s="101"/>
      <c r="AG85" s="72"/>
      <c r="AH85" s="69"/>
    </row>
    <row r="86" spans="1:34" x14ac:dyDescent="0.25">
      <c r="A86" s="124" t="s">
        <v>58</v>
      </c>
      <c r="B86" s="46">
        <v>20</v>
      </c>
      <c r="C86" s="46">
        <f t="shared" ref="C86:C97" si="112">SUM(B86/40)*(50)+(50)</f>
        <v>75</v>
      </c>
      <c r="D86" s="46">
        <v>85</v>
      </c>
      <c r="E86" s="46">
        <v>26</v>
      </c>
      <c r="F86" s="46">
        <f t="shared" ref="F86:F97" si="113">SUM(E86/30)*(50)+(50)</f>
        <v>93.333333333333343</v>
      </c>
      <c r="G86" s="50">
        <f>SUM(C86,D86,F86)/3</f>
        <v>84.444444444444443</v>
      </c>
      <c r="H86" s="65">
        <f>MAX(G86)*(15%)</f>
        <v>12.666666666666666</v>
      </c>
      <c r="I86" s="46">
        <v>20</v>
      </c>
      <c r="J86" s="46">
        <f t="shared" ref="J86:J97" si="114">SUM(I86/40)*(50)+(50)</f>
        <v>75</v>
      </c>
      <c r="K86" s="46">
        <v>26</v>
      </c>
      <c r="L86" s="46">
        <f t="shared" ref="L86:L100" si="115">SUM(K86/30)*(50)+(50)</f>
        <v>93.333333333333343</v>
      </c>
      <c r="M86" s="46">
        <v>85</v>
      </c>
      <c r="N86" s="50">
        <f t="shared" ref="N86:N100" si="116">SUM(J86,L86,M86)/3</f>
        <v>84.444444444444443</v>
      </c>
      <c r="O86" s="65">
        <f>MAX(N86)*(25%)</f>
        <v>21.111111111111111</v>
      </c>
      <c r="P86" s="46">
        <v>25</v>
      </c>
      <c r="Q86" s="46">
        <f t="shared" ref="Q86:Q97" si="117">SUM(P86/40)*(50)+(50)</f>
        <v>81.25</v>
      </c>
      <c r="R86" s="46">
        <v>85</v>
      </c>
      <c r="S86" s="46">
        <v>18</v>
      </c>
      <c r="T86" s="46">
        <f t="shared" ref="T86:T100" si="118">SUM(S86/30)*(50)+(50)</f>
        <v>80</v>
      </c>
      <c r="U86" s="50">
        <f>SUM(Q86,R86,T86)/3</f>
        <v>82.083333333333329</v>
      </c>
      <c r="V86" s="65">
        <f>MAX(U86)*(30%)</f>
        <v>24.624999999999996</v>
      </c>
      <c r="W86" s="46">
        <v>82</v>
      </c>
      <c r="X86" s="46">
        <v>83</v>
      </c>
      <c r="Y86" s="46">
        <v>81</v>
      </c>
      <c r="Z86" s="46">
        <v>81</v>
      </c>
      <c r="AA86" s="50">
        <f>SUM(W86,X86,Y86,Z86)/4</f>
        <v>81.75</v>
      </c>
      <c r="AB86" s="65">
        <f>MAX(AA86)*(30%)</f>
        <v>24.524999999999999</v>
      </c>
      <c r="AC86" s="195">
        <f>SUM(H86,O86,V86,AB86)</f>
        <v>82.927777777777777</v>
      </c>
      <c r="AD86" s="114">
        <v>83</v>
      </c>
      <c r="AE86" s="87" t="s">
        <v>34</v>
      </c>
      <c r="AF86" s="90"/>
      <c r="AG86" s="91"/>
      <c r="AH86" s="68"/>
    </row>
    <row r="87" spans="1:34" x14ac:dyDescent="0.25">
      <c r="A87" s="124" t="s">
        <v>59</v>
      </c>
      <c r="B87" s="52">
        <v>19</v>
      </c>
      <c r="C87" s="46">
        <f t="shared" si="112"/>
        <v>73.75</v>
      </c>
      <c r="D87" s="52">
        <v>83</v>
      </c>
      <c r="E87" s="52">
        <v>15</v>
      </c>
      <c r="F87" s="46">
        <f t="shared" si="113"/>
        <v>75</v>
      </c>
      <c r="G87" s="50">
        <f t="shared" ref="G87:G100" si="119">SUM(C87,D87,F87)/3</f>
        <v>77.25</v>
      </c>
      <c r="H87" s="65">
        <f t="shared" ref="H87:H100" si="120">MAX(G87)*(15%)</f>
        <v>11.5875</v>
      </c>
      <c r="I87" s="52">
        <v>27</v>
      </c>
      <c r="J87" s="46">
        <f t="shared" si="114"/>
        <v>83.75</v>
      </c>
      <c r="K87" s="52">
        <v>15</v>
      </c>
      <c r="L87" s="46">
        <f t="shared" si="115"/>
        <v>75</v>
      </c>
      <c r="M87" s="52">
        <v>83</v>
      </c>
      <c r="N87" s="50">
        <f t="shared" si="116"/>
        <v>80.583333333333329</v>
      </c>
      <c r="O87" s="65">
        <f t="shared" ref="O87:O100" si="121">MAX(N87)*(25%)</f>
        <v>20.145833333333332</v>
      </c>
      <c r="P87" s="52">
        <v>27</v>
      </c>
      <c r="Q87" s="46">
        <f t="shared" si="117"/>
        <v>83.75</v>
      </c>
      <c r="R87" s="52">
        <v>83</v>
      </c>
      <c r="S87" s="64">
        <v>18</v>
      </c>
      <c r="T87" s="46">
        <v>83</v>
      </c>
      <c r="U87" s="50">
        <f t="shared" ref="U87:U100" si="122">SUM(Q87,R87,T87)/3</f>
        <v>83.25</v>
      </c>
      <c r="V87" s="65">
        <f t="shared" ref="V87:V100" si="123">MAX(U87)*(30%)</f>
        <v>24.974999999999998</v>
      </c>
      <c r="W87" s="52">
        <v>81</v>
      </c>
      <c r="X87" s="52">
        <v>82</v>
      </c>
      <c r="Y87" s="52">
        <v>81</v>
      </c>
      <c r="Z87" s="52">
        <v>81</v>
      </c>
      <c r="AA87" s="50">
        <f t="shared" ref="AA87:AA100" si="124">SUM(W87,X87,Y87,Z87)/4</f>
        <v>81.25</v>
      </c>
      <c r="AB87" s="65">
        <f t="shared" ref="AB87:AB100" si="125">MAX(AA87)*(30%)</f>
        <v>24.375</v>
      </c>
      <c r="AC87" s="195">
        <f t="shared" ref="AC87:AC100" si="126">SUM(H87,O87,V87,AB87)</f>
        <v>81.083333333333329</v>
      </c>
      <c r="AD87" s="115">
        <v>81</v>
      </c>
      <c r="AE87" s="88" t="s">
        <v>34</v>
      </c>
      <c r="AF87" s="90"/>
      <c r="AG87" s="91"/>
      <c r="AH87" s="68"/>
    </row>
    <row r="88" spans="1:34" x14ac:dyDescent="0.25">
      <c r="A88" s="124" t="s">
        <v>60</v>
      </c>
      <c r="B88" s="46">
        <v>30</v>
      </c>
      <c r="C88" s="46">
        <f t="shared" si="112"/>
        <v>87.5</v>
      </c>
      <c r="D88" s="46">
        <v>84</v>
      </c>
      <c r="E88" s="46">
        <v>30</v>
      </c>
      <c r="F88" s="46">
        <f t="shared" si="113"/>
        <v>100</v>
      </c>
      <c r="G88" s="50">
        <f t="shared" si="119"/>
        <v>90.5</v>
      </c>
      <c r="H88" s="65">
        <f t="shared" si="120"/>
        <v>13.574999999999999</v>
      </c>
      <c r="I88" s="46">
        <v>30</v>
      </c>
      <c r="J88" s="46">
        <f t="shared" si="114"/>
        <v>87.5</v>
      </c>
      <c r="K88" s="46">
        <v>30</v>
      </c>
      <c r="L88" s="46">
        <f t="shared" si="115"/>
        <v>100</v>
      </c>
      <c r="M88" s="46">
        <v>84</v>
      </c>
      <c r="N88" s="50">
        <f t="shared" si="116"/>
        <v>90.5</v>
      </c>
      <c r="O88" s="65">
        <f t="shared" si="121"/>
        <v>22.625</v>
      </c>
      <c r="P88" s="46">
        <v>30</v>
      </c>
      <c r="Q88" s="46">
        <f t="shared" si="117"/>
        <v>87.5</v>
      </c>
      <c r="R88" s="46">
        <v>83</v>
      </c>
      <c r="S88" s="46">
        <v>19</v>
      </c>
      <c r="T88" s="46">
        <f t="shared" si="118"/>
        <v>81.666666666666657</v>
      </c>
      <c r="U88" s="50">
        <f t="shared" si="122"/>
        <v>84.055555555555557</v>
      </c>
      <c r="V88" s="65">
        <f>MAX(U88)*(30%)</f>
        <v>25.216666666666665</v>
      </c>
      <c r="W88" s="52">
        <v>81</v>
      </c>
      <c r="X88" s="46">
        <v>83</v>
      </c>
      <c r="Y88" s="46">
        <v>81</v>
      </c>
      <c r="Z88" s="46">
        <v>81</v>
      </c>
      <c r="AA88" s="50">
        <f t="shared" si="124"/>
        <v>81.5</v>
      </c>
      <c r="AB88" s="65">
        <f t="shared" si="125"/>
        <v>24.45</v>
      </c>
      <c r="AC88" s="195">
        <f t="shared" si="126"/>
        <v>85.866666666666674</v>
      </c>
      <c r="AD88" s="116">
        <v>86</v>
      </c>
      <c r="AE88" s="87" t="s">
        <v>37</v>
      </c>
      <c r="AF88" s="90"/>
      <c r="AG88" s="91"/>
      <c r="AH88" s="91"/>
    </row>
    <row r="89" spans="1:34" x14ac:dyDescent="0.25">
      <c r="A89" s="124" t="s">
        <v>61</v>
      </c>
      <c r="B89" s="52">
        <v>23</v>
      </c>
      <c r="C89" s="46">
        <f t="shared" si="112"/>
        <v>78.75</v>
      </c>
      <c r="D89" s="52">
        <v>81</v>
      </c>
      <c r="E89" s="52">
        <v>25</v>
      </c>
      <c r="F89" s="46">
        <f t="shared" si="113"/>
        <v>91.666666666666671</v>
      </c>
      <c r="G89" s="50">
        <f t="shared" si="119"/>
        <v>83.805555555555557</v>
      </c>
      <c r="H89" s="65">
        <f t="shared" si="120"/>
        <v>12.570833333333333</v>
      </c>
      <c r="I89" s="52">
        <v>23</v>
      </c>
      <c r="J89" s="46">
        <f t="shared" si="114"/>
        <v>78.75</v>
      </c>
      <c r="K89" s="52">
        <v>25</v>
      </c>
      <c r="L89" s="46">
        <f t="shared" si="115"/>
        <v>91.666666666666671</v>
      </c>
      <c r="M89" s="52">
        <v>82</v>
      </c>
      <c r="N89" s="50">
        <f t="shared" si="116"/>
        <v>84.1388888888889</v>
      </c>
      <c r="O89" s="65">
        <f t="shared" si="121"/>
        <v>21.034722222222225</v>
      </c>
      <c r="P89" s="52">
        <v>23</v>
      </c>
      <c r="Q89" s="46">
        <f t="shared" si="117"/>
        <v>78.75</v>
      </c>
      <c r="R89" s="52">
        <v>80</v>
      </c>
      <c r="S89" s="52">
        <v>17</v>
      </c>
      <c r="T89" s="46">
        <f t="shared" si="118"/>
        <v>78.333333333333329</v>
      </c>
      <c r="U89" s="50">
        <f t="shared" si="122"/>
        <v>79.027777777777771</v>
      </c>
      <c r="V89" s="65">
        <f t="shared" si="123"/>
        <v>23.708333333333332</v>
      </c>
      <c r="W89" s="52">
        <v>81</v>
      </c>
      <c r="X89" s="52">
        <v>82</v>
      </c>
      <c r="Y89" s="52">
        <v>83</v>
      </c>
      <c r="Z89" s="52">
        <v>82</v>
      </c>
      <c r="AA89" s="50">
        <f t="shared" si="124"/>
        <v>82</v>
      </c>
      <c r="AB89" s="65">
        <f t="shared" si="125"/>
        <v>24.599999999999998</v>
      </c>
      <c r="AC89" s="195">
        <f t="shared" si="126"/>
        <v>81.913888888888877</v>
      </c>
      <c r="AD89" s="115">
        <v>82</v>
      </c>
      <c r="AE89" s="88" t="s">
        <v>34</v>
      </c>
      <c r="AF89" s="90"/>
      <c r="AG89" s="91"/>
      <c r="AH89" s="68"/>
    </row>
    <row r="90" spans="1:34" x14ac:dyDescent="0.25">
      <c r="A90" s="124" t="s">
        <v>85</v>
      </c>
      <c r="B90" s="46">
        <v>30</v>
      </c>
      <c r="C90" s="46">
        <f t="shared" si="112"/>
        <v>87.5</v>
      </c>
      <c r="D90" s="46">
        <v>80</v>
      </c>
      <c r="E90" s="46">
        <v>30</v>
      </c>
      <c r="F90" s="46">
        <f t="shared" si="113"/>
        <v>100</v>
      </c>
      <c r="G90" s="50">
        <f t="shared" si="119"/>
        <v>89.166666666666671</v>
      </c>
      <c r="H90" s="65">
        <f t="shared" si="120"/>
        <v>13.375</v>
      </c>
      <c r="I90" s="46">
        <v>30</v>
      </c>
      <c r="J90" s="46">
        <f t="shared" si="114"/>
        <v>87.5</v>
      </c>
      <c r="K90" s="46">
        <v>30</v>
      </c>
      <c r="L90" s="46">
        <f t="shared" si="115"/>
        <v>100</v>
      </c>
      <c r="M90" s="46">
        <v>80</v>
      </c>
      <c r="N90" s="50">
        <f t="shared" si="116"/>
        <v>89.166666666666671</v>
      </c>
      <c r="O90" s="65">
        <f t="shared" si="121"/>
        <v>22.291666666666668</v>
      </c>
      <c r="P90" s="46">
        <v>25</v>
      </c>
      <c r="Q90" s="46">
        <f t="shared" si="117"/>
        <v>81.25</v>
      </c>
      <c r="R90" s="46">
        <v>80</v>
      </c>
      <c r="S90" s="46">
        <v>17</v>
      </c>
      <c r="T90" s="46">
        <f t="shared" si="118"/>
        <v>78.333333333333329</v>
      </c>
      <c r="U90" s="50">
        <f t="shared" si="122"/>
        <v>79.8611111111111</v>
      </c>
      <c r="V90" s="65">
        <f t="shared" si="123"/>
        <v>23.958333333333329</v>
      </c>
      <c r="W90" s="52">
        <v>81</v>
      </c>
      <c r="X90" s="46">
        <v>82</v>
      </c>
      <c r="Y90" s="46">
        <v>81</v>
      </c>
      <c r="Z90" s="46">
        <v>82</v>
      </c>
      <c r="AA90" s="50">
        <f t="shared" si="124"/>
        <v>81.5</v>
      </c>
      <c r="AB90" s="65">
        <f t="shared" si="125"/>
        <v>24.45</v>
      </c>
      <c r="AC90" s="195">
        <f t="shared" si="126"/>
        <v>84.075000000000003</v>
      </c>
      <c r="AD90" s="116">
        <v>84</v>
      </c>
      <c r="AE90" s="87" t="s">
        <v>34</v>
      </c>
      <c r="AF90" s="90"/>
      <c r="AG90" s="91"/>
      <c r="AH90" s="68"/>
    </row>
    <row r="91" spans="1:34" x14ac:dyDescent="0.25">
      <c r="A91" s="124" t="s">
        <v>86</v>
      </c>
      <c r="B91" s="46">
        <v>24</v>
      </c>
      <c r="C91" s="46">
        <f t="shared" si="112"/>
        <v>80</v>
      </c>
      <c r="D91" s="46">
        <v>81</v>
      </c>
      <c r="E91" s="46">
        <v>26</v>
      </c>
      <c r="F91" s="46">
        <f t="shared" si="113"/>
        <v>93.333333333333343</v>
      </c>
      <c r="G91" s="50">
        <f t="shared" si="119"/>
        <v>84.777777777777786</v>
      </c>
      <c r="H91" s="65">
        <f t="shared" si="120"/>
        <v>12.716666666666667</v>
      </c>
      <c r="I91" s="46">
        <v>24</v>
      </c>
      <c r="J91" s="46">
        <f t="shared" si="114"/>
        <v>80</v>
      </c>
      <c r="K91" s="46">
        <v>26</v>
      </c>
      <c r="L91" s="46">
        <f t="shared" si="115"/>
        <v>93.333333333333343</v>
      </c>
      <c r="M91" s="46">
        <v>81</v>
      </c>
      <c r="N91" s="50">
        <f t="shared" si="116"/>
        <v>84.777777777777786</v>
      </c>
      <c r="O91" s="65">
        <f t="shared" si="121"/>
        <v>21.194444444444446</v>
      </c>
      <c r="P91" s="46">
        <v>24</v>
      </c>
      <c r="Q91" s="46">
        <f t="shared" si="117"/>
        <v>80</v>
      </c>
      <c r="R91" s="46">
        <v>80</v>
      </c>
      <c r="S91" s="46">
        <v>16</v>
      </c>
      <c r="T91" s="46">
        <f t="shared" si="118"/>
        <v>76.666666666666671</v>
      </c>
      <c r="U91" s="50">
        <f t="shared" si="122"/>
        <v>78.8888888888889</v>
      </c>
      <c r="V91" s="65">
        <f t="shared" si="123"/>
        <v>23.666666666666668</v>
      </c>
      <c r="W91" s="52">
        <v>81</v>
      </c>
      <c r="X91" s="46">
        <v>80</v>
      </c>
      <c r="Y91" s="46">
        <v>81</v>
      </c>
      <c r="Z91" s="46">
        <v>80</v>
      </c>
      <c r="AA91" s="50">
        <f t="shared" si="124"/>
        <v>80.5</v>
      </c>
      <c r="AB91" s="65">
        <f t="shared" si="125"/>
        <v>24.15</v>
      </c>
      <c r="AC91" s="195">
        <f t="shared" si="126"/>
        <v>81.727777777777789</v>
      </c>
      <c r="AD91" s="116">
        <v>82</v>
      </c>
      <c r="AE91" s="87" t="s">
        <v>34</v>
      </c>
      <c r="AF91" s="90"/>
      <c r="AG91" s="100"/>
      <c r="AH91" s="68"/>
    </row>
    <row r="92" spans="1:34" x14ac:dyDescent="0.25">
      <c r="A92" s="124" t="s">
        <v>64</v>
      </c>
      <c r="B92" s="52">
        <v>19</v>
      </c>
      <c r="C92" s="46">
        <f t="shared" si="112"/>
        <v>73.75</v>
      </c>
      <c r="D92" s="52">
        <v>75</v>
      </c>
      <c r="E92" s="52">
        <v>23</v>
      </c>
      <c r="F92" s="46">
        <f t="shared" si="113"/>
        <v>88.333333333333343</v>
      </c>
      <c r="G92" s="50">
        <f t="shared" si="119"/>
        <v>79.027777777777786</v>
      </c>
      <c r="H92" s="65">
        <f t="shared" si="120"/>
        <v>11.854166666666668</v>
      </c>
      <c r="I92" s="52">
        <v>19</v>
      </c>
      <c r="J92" s="46">
        <f t="shared" si="114"/>
        <v>73.75</v>
      </c>
      <c r="K92" s="52">
        <v>23</v>
      </c>
      <c r="L92" s="46">
        <f t="shared" si="115"/>
        <v>88.333333333333343</v>
      </c>
      <c r="M92" s="52">
        <v>75</v>
      </c>
      <c r="N92" s="50">
        <f t="shared" si="116"/>
        <v>79.027777777777786</v>
      </c>
      <c r="O92" s="65">
        <f t="shared" si="121"/>
        <v>19.756944444444446</v>
      </c>
      <c r="P92" s="52">
        <v>23</v>
      </c>
      <c r="Q92" s="46">
        <f t="shared" si="117"/>
        <v>78.75</v>
      </c>
      <c r="R92" s="52">
        <v>75</v>
      </c>
      <c r="S92" s="52">
        <v>15</v>
      </c>
      <c r="T92" s="46">
        <f t="shared" si="118"/>
        <v>75</v>
      </c>
      <c r="U92" s="50">
        <f t="shared" si="122"/>
        <v>76.25</v>
      </c>
      <c r="V92" s="65">
        <f t="shared" si="123"/>
        <v>22.875</v>
      </c>
      <c r="W92" s="52">
        <v>81</v>
      </c>
      <c r="X92" s="52">
        <v>80</v>
      </c>
      <c r="Y92" s="52">
        <v>81</v>
      </c>
      <c r="Z92" s="52">
        <v>80</v>
      </c>
      <c r="AA92" s="50">
        <f t="shared" si="124"/>
        <v>80.5</v>
      </c>
      <c r="AB92" s="65">
        <f t="shared" si="125"/>
        <v>24.15</v>
      </c>
      <c r="AC92" s="195">
        <f t="shared" si="126"/>
        <v>78.63611111111112</v>
      </c>
      <c r="AD92" s="115">
        <v>79</v>
      </c>
      <c r="AE92" s="88" t="s">
        <v>32</v>
      </c>
      <c r="AF92" s="90"/>
      <c r="AG92" s="91"/>
      <c r="AH92" s="68"/>
    </row>
    <row r="93" spans="1:34" x14ac:dyDescent="0.25">
      <c r="A93" s="124" t="s">
        <v>65</v>
      </c>
      <c r="B93" s="46">
        <v>22</v>
      </c>
      <c r="C93" s="46">
        <f t="shared" si="112"/>
        <v>77.5</v>
      </c>
      <c r="D93" s="46">
        <v>77</v>
      </c>
      <c r="E93" s="46">
        <v>29</v>
      </c>
      <c r="F93" s="46">
        <f t="shared" si="113"/>
        <v>98.333333333333343</v>
      </c>
      <c r="G93" s="50">
        <f t="shared" si="119"/>
        <v>84.277777777777786</v>
      </c>
      <c r="H93" s="65">
        <f t="shared" si="120"/>
        <v>12.641666666666667</v>
      </c>
      <c r="I93" s="46">
        <v>22</v>
      </c>
      <c r="J93" s="46">
        <f t="shared" si="114"/>
        <v>77.5</v>
      </c>
      <c r="K93" s="46">
        <v>29</v>
      </c>
      <c r="L93" s="46">
        <f t="shared" si="115"/>
        <v>98.333333333333343</v>
      </c>
      <c r="M93" s="46">
        <v>77</v>
      </c>
      <c r="N93" s="50">
        <f t="shared" si="116"/>
        <v>84.277777777777786</v>
      </c>
      <c r="O93" s="65">
        <f t="shared" si="121"/>
        <v>21.069444444444446</v>
      </c>
      <c r="P93" s="46">
        <v>22</v>
      </c>
      <c r="Q93" s="46">
        <f t="shared" si="117"/>
        <v>77.5</v>
      </c>
      <c r="R93" s="46">
        <v>77</v>
      </c>
      <c r="S93" s="46">
        <v>16</v>
      </c>
      <c r="T93" s="46">
        <f t="shared" si="118"/>
        <v>76.666666666666671</v>
      </c>
      <c r="U93" s="50">
        <f t="shared" si="122"/>
        <v>77.055555555555557</v>
      </c>
      <c r="V93" s="65">
        <f t="shared" si="123"/>
        <v>23.116666666666667</v>
      </c>
      <c r="W93" s="52">
        <v>81</v>
      </c>
      <c r="X93" s="46">
        <v>80</v>
      </c>
      <c r="Y93" s="46">
        <v>82</v>
      </c>
      <c r="Z93" s="46">
        <v>81</v>
      </c>
      <c r="AA93" s="50">
        <f t="shared" si="124"/>
        <v>81</v>
      </c>
      <c r="AB93" s="65">
        <f t="shared" si="125"/>
        <v>24.3</v>
      </c>
      <c r="AC93" s="195">
        <f t="shared" si="126"/>
        <v>81.12777777777778</v>
      </c>
      <c r="AD93" s="116">
        <v>81</v>
      </c>
      <c r="AE93" s="87" t="s">
        <v>34</v>
      </c>
      <c r="AF93" s="90"/>
      <c r="AG93" s="91"/>
      <c r="AH93" s="68"/>
    </row>
    <row r="94" spans="1:34" x14ac:dyDescent="0.25">
      <c r="A94" s="124" t="s">
        <v>66</v>
      </c>
      <c r="B94" s="46">
        <v>27</v>
      </c>
      <c r="C94" s="46">
        <f t="shared" si="112"/>
        <v>83.75</v>
      </c>
      <c r="D94" s="46">
        <v>75</v>
      </c>
      <c r="E94" s="46">
        <v>21</v>
      </c>
      <c r="F94" s="46">
        <f t="shared" si="113"/>
        <v>85</v>
      </c>
      <c r="G94" s="50">
        <f t="shared" si="119"/>
        <v>81.25</v>
      </c>
      <c r="H94" s="65">
        <f t="shared" si="120"/>
        <v>12.1875</v>
      </c>
      <c r="I94" s="46">
        <v>27</v>
      </c>
      <c r="J94" s="46">
        <f t="shared" si="114"/>
        <v>83.75</v>
      </c>
      <c r="K94" s="46">
        <v>21</v>
      </c>
      <c r="L94" s="46">
        <f t="shared" si="115"/>
        <v>85</v>
      </c>
      <c r="M94" s="46">
        <v>75</v>
      </c>
      <c r="N94" s="50">
        <f t="shared" si="116"/>
        <v>81.25</v>
      </c>
      <c r="O94" s="65">
        <f t="shared" si="121"/>
        <v>20.3125</v>
      </c>
      <c r="P94" s="46">
        <v>27</v>
      </c>
      <c r="Q94" s="46">
        <f t="shared" si="117"/>
        <v>83.75</v>
      </c>
      <c r="R94" s="46">
        <v>78</v>
      </c>
      <c r="S94" s="46">
        <v>15</v>
      </c>
      <c r="T94" s="46">
        <f t="shared" si="118"/>
        <v>75</v>
      </c>
      <c r="U94" s="50">
        <f t="shared" si="122"/>
        <v>78.916666666666671</v>
      </c>
      <c r="V94" s="65">
        <f t="shared" si="123"/>
        <v>23.675000000000001</v>
      </c>
      <c r="W94" s="52">
        <v>77</v>
      </c>
      <c r="X94" s="46">
        <v>78</v>
      </c>
      <c r="Y94" s="46">
        <v>76</v>
      </c>
      <c r="Z94" s="46">
        <v>77</v>
      </c>
      <c r="AA94" s="50">
        <f t="shared" si="124"/>
        <v>77</v>
      </c>
      <c r="AB94" s="65">
        <f t="shared" si="125"/>
        <v>23.099999999999998</v>
      </c>
      <c r="AC94" s="195">
        <f t="shared" si="126"/>
        <v>79.274999999999991</v>
      </c>
      <c r="AD94" s="116">
        <v>79</v>
      </c>
      <c r="AE94" s="87" t="s">
        <v>32</v>
      </c>
      <c r="AF94" s="90"/>
      <c r="AG94" s="91"/>
      <c r="AH94" s="68"/>
    </row>
    <row r="95" spans="1:34" x14ac:dyDescent="0.25">
      <c r="A95" s="124" t="s">
        <v>67</v>
      </c>
      <c r="B95" s="52">
        <v>27</v>
      </c>
      <c r="C95" s="46">
        <f t="shared" si="112"/>
        <v>83.75</v>
      </c>
      <c r="D95" s="52">
        <v>83</v>
      </c>
      <c r="E95" s="52">
        <v>30</v>
      </c>
      <c r="F95" s="46">
        <f t="shared" si="113"/>
        <v>100</v>
      </c>
      <c r="G95" s="50">
        <f t="shared" si="119"/>
        <v>88.916666666666671</v>
      </c>
      <c r="H95" s="65">
        <f t="shared" si="120"/>
        <v>13.3375</v>
      </c>
      <c r="I95" s="52">
        <v>27</v>
      </c>
      <c r="J95" s="46">
        <f t="shared" si="114"/>
        <v>83.75</v>
      </c>
      <c r="K95" s="52">
        <v>30</v>
      </c>
      <c r="L95" s="46">
        <f t="shared" si="115"/>
        <v>100</v>
      </c>
      <c r="M95" s="52">
        <v>83</v>
      </c>
      <c r="N95" s="50">
        <f t="shared" si="116"/>
        <v>88.916666666666671</v>
      </c>
      <c r="O95" s="65">
        <f t="shared" si="121"/>
        <v>22.229166666666668</v>
      </c>
      <c r="P95" s="52">
        <v>27</v>
      </c>
      <c r="Q95" s="46">
        <f t="shared" si="117"/>
        <v>83.75</v>
      </c>
      <c r="R95" s="52">
        <v>83</v>
      </c>
      <c r="S95" s="52">
        <v>17</v>
      </c>
      <c r="T95" s="46">
        <f t="shared" si="118"/>
        <v>78.333333333333329</v>
      </c>
      <c r="U95" s="50">
        <f t="shared" si="122"/>
        <v>81.694444444444443</v>
      </c>
      <c r="V95" s="65">
        <f t="shared" si="123"/>
        <v>24.508333333333333</v>
      </c>
      <c r="W95" s="52">
        <v>81</v>
      </c>
      <c r="X95" s="52">
        <v>83</v>
      </c>
      <c r="Y95" s="52">
        <v>81</v>
      </c>
      <c r="Z95" s="52">
        <v>82</v>
      </c>
      <c r="AA95" s="50">
        <f t="shared" si="124"/>
        <v>81.75</v>
      </c>
      <c r="AB95" s="65">
        <f t="shared" si="125"/>
        <v>24.524999999999999</v>
      </c>
      <c r="AC95" s="195">
        <f t="shared" si="126"/>
        <v>84.6</v>
      </c>
      <c r="AD95" s="115">
        <v>85</v>
      </c>
      <c r="AE95" s="88" t="s">
        <v>37</v>
      </c>
      <c r="AF95" s="90"/>
      <c r="AG95" s="91"/>
      <c r="AH95" s="68"/>
    </row>
    <row r="96" spans="1:34" x14ac:dyDescent="0.25">
      <c r="A96" s="124" t="s">
        <v>68</v>
      </c>
      <c r="B96" s="46">
        <v>30</v>
      </c>
      <c r="C96" s="46">
        <f t="shared" si="112"/>
        <v>87.5</v>
      </c>
      <c r="D96" s="46">
        <v>84</v>
      </c>
      <c r="E96" s="46">
        <v>30</v>
      </c>
      <c r="F96" s="46">
        <f t="shared" si="113"/>
        <v>100</v>
      </c>
      <c r="G96" s="50">
        <f t="shared" si="119"/>
        <v>90.5</v>
      </c>
      <c r="H96" s="65">
        <f t="shared" si="120"/>
        <v>13.574999999999999</v>
      </c>
      <c r="I96" s="46">
        <v>30</v>
      </c>
      <c r="J96" s="46">
        <f t="shared" si="114"/>
        <v>87.5</v>
      </c>
      <c r="K96" s="46">
        <v>30</v>
      </c>
      <c r="L96" s="46">
        <f t="shared" si="115"/>
        <v>100</v>
      </c>
      <c r="M96" s="46">
        <v>84</v>
      </c>
      <c r="N96" s="50">
        <f t="shared" si="116"/>
        <v>90.5</v>
      </c>
      <c r="O96" s="65">
        <f t="shared" si="121"/>
        <v>22.625</v>
      </c>
      <c r="P96" s="46">
        <v>30</v>
      </c>
      <c r="Q96" s="46">
        <f t="shared" si="117"/>
        <v>87.5</v>
      </c>
      <c r="R96" s="46">
        <v>81</v>
      </c>
      <c r="S96" s="46">
        <v>18</v>
      </c>
      <c r="T96" s="46">
        <f t="shared" si="118"/>
        <v>80</v>
      </c>
      <c r="U96" s="50">
        <f t="shared" si="122"/>
        <v>82.833333333333329</v>
      </c>
      <c r="V96" s="65">
        <f t="shared" si="123"/>
        <v>24.849999999999998</v>
      </c>
      <c r="W96" s="52">
        <v>81</v>
      </c>
      <c r="X96" s="46">
        <v>83</v>
      </c>
      <c r="Y96" s="46">
        <v>83</v>
      </c>
      <c r="Z96" s="46">
        <v>82</v>
      </c>
      <c r="AA96" s="50">
        <f t="shared" si="124"/>
        <v>82.25</v>
      </c>
      <c r="AB96" s="65">
        <f t="shared" si="125"/>
        <v>24.675000000000001</v>
      </c>
      <c r="AC96" s="195">
        <f t="shared" si="126"/>
        <v>85.724999999999994</v>
      </c>
      <c r="AD96" s="116">
        <v>85</v>
      </c>
      <c r="AE96" s="87" t="s">
        <v>37</v>
      </c>
      <c r="AF96" s="90"/>
      <c r="AG96" s="91"/>
      <c r="AH96" s="68"/>
    </row>
    <row r="97" spans="1:34" x14ac:dyDescent="0.25">
      <c r="A97" s="124" t="s">
        <v>69</v>
      </c>
      <c r="B97" s="52">
        <v>30</v>
      </c>
      <c r="C97" s="46">
        <f t="shared" si="112"/>
        <v>87.5</v>
      </c>
      <c r="D97" s="52">
        <v>81</v>
      </c>
      <c r="E97" s="52">
        <v>30</v>
      </c>
      <c r="F97" s="46">
        <f t="shared" si="113"/>
        <v>100</v>
      </c>
      <c r="G97" s="50">
        <f t="shared" si="119"/>
        <v>89.5</v>
      </c>
      <c r="H97" s="65">
        <f t="shared" si="120"/>
        <v>13.424999999999999</v>
      </c>
      <c r="I97" s="52">
        <v>30</v>
      </c>
      <c r="J97" s="46">
        <f t="shared" si="114"/>
        <v>87.5</v>
      </c>
      <c r="K97" s="52">
        <v>30</v>
      </c>
      <c r="L97" s="46">
        <f t="shared" si="115"/>
        <v>100</v>
      </c>
      <c r="M97" s="52">
        <v>82</v>
      </c>
      <c r="N97" s="50">
        <f t="shared" si="116"/>
        <v>89.833333333333329</v>
      </c>
      <c r="O97" s="65">
        <f t="shared" si="121"/>
        <v>22.458333333333332</v>
      </c>
      <c r="P97" s="52">
        <v>30</v>
      </c>
      <c r="Q97" s="46">
        <f t="shared" si="117"/>
        <v>87.5</v>
      </c>
      <c r="R97" s="52">
        <v>81</v>
      </c>
      <c r="S97" s="52">
        <v>19</v>
      </c>
      <c r="T97" s="46">
        <f t="shared" si="118"/>
        <v>81.666666666666657</v>
      </c>
      <c r="U97" s="50">
        <f t="shared" si="122"/>
        <v>83.388888888888886</v>
      </c>
      <c r="V97" s="65">
        <f t="shared" si="123"/>
        <v>25.016666666666666</v>
      </c>
      <c r="W97" s="52">
        <v>81</v>
      </c>
      <c r="X97" s="52">
        <v>82</v>
      </c>
      <c r="Y97" s="52">
        <v>82</v>
      </c>
      <c r="Z97" s="52">
        <v>82</v>
      </c>
      <c r="AA97" s="50">
        <f t="shared" si="124"/>
        <v>81.75</v>
      </c>
      <c r="AB97" s="65">
        <f t="shared" si="125"/>
        <v>24.524999999999999</v>
      </c>
      <c r="AC97" s="195">
        <f t="shared" si="126"/>
        <v>85.424999999999997</v>
      </c>
      <c r="AD97" s="115">
        <v>85</v>
      </c>
      <c r="AE97" s="88" t="s">
        <v>37</v>
      </c>
      <c r="AF97" s="90"/>
      <c r="AG97" s="91"/>
      <c r="AH97" s="68"/>
    </row>
    <row r="98" spans="1:34" x14ac:dyDescent="0.25">
      <c r="A98" s="124" t="s">
        <v>70</v>
      </c>
      <c r="B98" s="46">
        <v>30</v>
      </c>
      <c r="C98" s="46">
        <f>SUM(B98/40)*(50)+(50)</f>
        <v>87.5</v>
      </c>
      <c r="D98" s="46">
        <v>75</v>
      </c>
      <c r="E98" s="46">
        <v>21</v>
      </c>
      <c r="F98" s="46">
        <f>SUM(E98/30)*(50)+(50)</f>
        <v>85</v>
      </c>
      <c r="G98" s="50">
        <f t="shared" si="119"/>
        <v>82.5</v>
      </c>
      <c r="H98" s="65">
        <f t="shared" si="120"/>
        <v>12.375</v>
      </c>
      <c r="I98" s="46">
        <v>30</v>
      </c>
      <c r="J98" s="46">
        <f>SUM(I98/40)*(50)+(50)</f>
        <v>87.5</v>
      </c>
      <c r="K98" s="46">
        <v>21</v>
      </c>
      <c r="L98" s="46">
        <f t="shared" si="115"/>
        <v>85</v>
      </c>
      <c r="M98" s="46">
        <v>75</v>
      </c>
      <c r="N98" s="50">
        <f t="shared" si="116"/>
        <v>82.5</v>
      </c>
      <c r="O98" s="65">
        <f t="shared" si="121"/>
        <v>20.625</v>
      </c>
      <c r="P98" s="46">
        <v>30</v>
      </c>
      <c r="Q98" s="46">
        <f>SUM(P98/40)*(50)+(50)</f>
        <v>87.5</v>
      </c>
      <c r="R98" s="46">
        <v>78</v>
      </c>
      <c r="S98" s="46">
        <v>16</v>
      </c>
      <c r="T98" s="46">
        <f t="shared" si="118"/>
        <v>76.666666666666671</v>
      </c>
      <c r="U98" s="50">
        <f t="shared" si="122"/>
        <v>80.722222222222229</v>
      </c>
      <c r="V98" s="65">
        <f t="shared" si="123"/>
        <v>24.216666666666669</v>
      </c>
      <c r="W98" s="52">
        <v>81</v>
      </c>
      <c r="X98" s="46">
        <v>81</v>
      </c>
      <c r="Y98" s="46">
        <v>82</v>
      </c>
      <c r="Z98" s="46">
        <v>82</v>
      </c>
      <c r="AA98" s="50">
        <f t="shared" si="124"/>
        <v>81.5</v>
      </c>
      <c r="AB98" s="65">
        <f t="shared" si="125"/>
        <v>24.45</v>
      </c>
      <c r="AC98" s="195">
        <f t="shared" si="126"/>
        <v>81.666666666666671</v>
      </c>
      <c r="AD98" s="116">
        <v>82</v>
      </c>
      <c r="AE98" s="87" t="s">
        <v>34</v>
      </c>
      <c r="AF98" s="90"/>
      <c r="AG98" s="91"/>
      <c r="AH98" s="68"/>
    </row>
    <row r="99" spans="1:34" x14ac:dyDescent="0.25">
      <c r="A99" s="124" t="s">
        <v>71</v>
      </c>
      <c r="B99" s="46">
        <v>28</v>
      </c>
      <c r="C99" s="46">
        <f>SUM(B99/40)*(50)+(50)</f>
        <v>85</v>
      </c>
      <c r="D99" s="52">
        <v>85</v>
      </c>
      <c r="E99" s="46">
        <v>23</v>
      </c>
      <c r="F99" s="46">
        <f>SUM(E99/30)*(50)+(50)</f>
        <v>88.333333333333343</v>
      </c>
      <c r="G99" s="50">
        <f t="shared" si="119"/>
        <v>86.111111111111128</v>
      </c>
      <c r="H99" s="65">
        <f t="shared" si="120"/>
        <v>12.91666666666667</v>
      </c>
      <c r="I99" s="46">
        <v>28</v>
      </c>
      <c r="J99" s="46">
        <f>SUM(I99/40)*(50)+(50)</f>
        <v>85</v>
      </c>
      <c r="K99" s="46">
        <v>23</v>
      </c>
      <c r="L99" s="46">
        <f t="shared" si="115"/>
        <v>88.333333333333343</v>
      </c>
      <c r="M99" s="52">
        <v>85</v>
      </c>
      <c r="N99" s="50">
        <f t="shared" si="116"/>
        <v>86.111111111111128</v>
      </c>
      <c r="O99" s="65">
        <f t="shared" si="121"/>
        <v>21.527777777777782</v>
      </c>
      <c r="P99" s="46">
        <v>28</v>
      </c>
      <c r="Q99" s="46">
        <f>SUM(P99/40)*(50)+(50)</f>
        <v>85</v>
      </c>
      <c r="R99" s="52">
        <v>85</v>
      </c>
      <c r="S99" s="52">
        <v>18</v>
      </c>
      <c r="T99" s="46">
        <f t="shared" si="118"/>
        <v>80</v>
      </c>
      <c r="U99" s="50">
        <f t="shared" si="122"/>
        <v>83.333333333333329</v>
      </c>
      <c r="V99" s="65">
        <f t="shared" si="123"/>
        <v>24.999999999999996</v>
      </c>
      <c r="W99" s="52">
        <v>81</v>
      </c>
      <c r="X99" s="52">
        <v>82</v>
      </c>
      <c r="Y99" s="52">
        <v>81</v>
      </c>
      <c r="Z99" s="52">
        <v>82</v>
      </c>
      <c r="AA99" s="50">
        <f t="shared" si="124"/>
        <v>81.5</v>
      </c>
      <c r="AB99" s="65">
        <f t="shared" si="125"/>
        <v>24.45</v>
      </c>
      <c r="AC99" s="195">
        <f t="shared" si="126"/>
        <v>83.894444444444446</v>
      </c>
      <c r="AD99" s="116">
        <v>84</v>
      </c>
      <c r="AE99" s="87" t="s">
        <v>34</v>
      </c>
      <c r="AF99" s="90"/>
      <c r="AG99" s="91"/>
      <c r="AH99" s="68"/>
    </row>
    <row r="100" spans="1:34" x14ac:dyDescent="0.25">
      <c r="A100" s="124" t="s">
        <v>78</v>
      </c>
      <c r="B100" s="52">
        <v>27</v>
      </c>
      <c r="C100" s="46">
        <f>SUM(B100/40)*(50)+(50)</f>
        <v>83.75</v>
      </c>
      <c r="D100" s="46">
        <v>79</v>
      </c>
      <c r="E100" s="52">
        <v>24</v>
      </c>
      <c r="F100" s="46">
        <f>SUM(E100/30)*(50)+(50)</f>
        <v>90</v>
      </c>
      <c r="G100" s="50">
        <f t="shared" si="119"/>
        <v>84.25</v>
      </c>
      <c r="H100" s="65">
        <f t="shared" si="120"/>
        <v>12.637499999999999</v>
      </c>
      <c r="I100" s="52">
        <v>27</v>
      </c>
      <c r="J100" s="46">
        <f>SUM(I100/40)*(50)+(50)</f>
        <v>83.75</v>
      </c>
      <c r="K100" s="52">
        <v>24</v>
      </c>
      <c r="L100" s="46">
        <f t="shared" si="115"/>
        <v>90</v>
      </c>
      <c r="M100" s="46">
        <v>79</v>
      </c>
      <c r="N100" s="50">
        <f t="shared" si="116"/>
        <v>84.25</v>
      </c>
      <c r="O100" s="65">
        <f t="shared" si="121"/>
        <v>21.0625</v>
      </c>
      <c r="P100" s="52">
        <v>27</v>
      </c>
      <c r="Q100" s="46">
        <f>SUM(P100/40)*(50)+(50)</f>
        <v>83.75</v>
      </c>
      <c r="R100" s="46">
        <v>79</v>
      </c>
      <c r="S100" s="46">
        <v>18</v>
      </c>
      <c r="T100" s="46">
        <f t="shared" si="118"/>
        <v>80</v>
      </c>
      <c r="U100" s="50">
        <f t="shared" si="122"/>
        <v>80.916666666666671</v>
      </c>
      <c r="V100" s="65">
        <f t="shared" si="123"/>
        <v>24.275000000000002</v>
      </c>
      <c r="W100" s="52">
        <v>81</v>
      </c>
      <c r="X100" s="46">
        <v>80</v>
      </c>
      <c r="Y100" s="46">
        <v>81</v>
      </c>
      <c r="Z100" s="46">
        <v>80</v>
      </c>
      <c r="AA100" s="50">
        <f t="shared" si="124"/>
        <v>80.5</v>
      </c>
      <c r="AB100" s="65">
        <f t="shared" si="125"/>
        <v>24.15</v>
      </c>
      <c r="AC100" s="195">
        <f t="shared" si="126"/>
        <v>82.125</v>
      </c>
      <c r="AD100" s="115">
        <v>82</v>
      </c>
      <c r="AE100" s="88" t="s">
        <v>34</v>
      </c>
      <c r="AF100" s="90"/>
      <c r="AG100" s="91"/>
      <c r="AH100" s="68"/>
    </row>
    <row r="101" spans="1:34" x14ac:dyDescent="0.25">
      <c r="A101" s="124" t="s">
        <v>72</v>
      </c>
      <c r="B101" s="46">
        <v>20</v>
      </c>
      <c r="C101" s="46">
        <f t="shared" ref="C101:C106" si="127">SUM(B101/40)*(50)+(50)</f>
        <v>75</v>
      </c>
      <c r="D101" s="46">
        <v>80</v>
      </c>
      <c r="E101" s="46">
        <v>15</v>
      </c>
      <c r="F101" s="46">
        <f t="shared" ref="F101:F106" si="128">SUM(E101/30)*(50)+(50)</f>
        <v>75</v>
      </c>
      <c r="G101" s="50">
        <f t="shared" ref="G101:G106" si="129">SUM(C101,D101,F101)/3</f>
        <v>76.666666666666671</v>
      </c>
      <c r="H101" s="65">
        <f t="shared" ref="H101:H106" si="130">MAX(G101)*(15%)</f>
        <v>11.5</v>
      </c>
      <c r="I101" s="46">
        <v>20</v>
      </c>
      <c r="J101" s="46">
        <f t="shared" ref="J101:J106" si="131">SUM(I101/40)*(50)+(50)</f>
        <v>75</v>
      </c>
      <c r="K101" s="46">
        <v>15</v>
      </c>
      <c r="L101" s="46">
        <f t="shared" ref="L101:L106" si="132">SUM(K101/30)*(50)+(50)</f>
        <v>75</v>
      </c>
      <c r="M101" s="46">
        <v>80</v>
      </c>
      <c r="N101" s="50">
        <f t="shared" ref="N101:N106" si="133">SUM(J101,L101,M101)/3</f>
        <v>76.666666666666671</v>
      </c>
      <c r="O101" s="65">
        <f t="shared" ref="O101:O106" si="134">MAX(N101)*(25%)</f>
        <v>19.166666666666668</v>
      </c>
      <c r="P101" s="46">
        <v>25</v>
      </c>
      <c r="Q101" s="46">
        <f t="shared" ref="Q101:Q106" si="135">SUM(P101/40)*(50)+(50)</f>
        <v>81.25</v>
      </c>
      <c r="R101" s="46">
        <v>80</v>
      </c>
      <c r="S101" s="46">
        <v>17</v>
      </c>
      <c r="T101" s="46">
        <f t="shared" ref="T101:T106" si="136">SUM(S101/30)*(50)+(50)</f>
        <v>78.333333333333329</v>
      </c>
      <c r="U101" s="50">
        <f t="shared" ref="U101:U106" si="137">SUM(Q101,R101,T101)/3</f>
        <v>79.8611111111111</v>
      </c>
      <c r="V101" s="65">
        <f t="shared" ref="V101:V106" si="138">MAX(U101)*(30%)</f>
        <v>23.958333333333329</v>
      </c>
      <c r="W101" s="52">
        <v>81</v>
      </c>
      <c r="X101" s="46">
        <v>80</v>
      </c>
      <c r="Y101" s="46">
        <v>81</v>
      </c>
      <c r="Z101" s="46">
        <v>82</v>
      </c>
      <c r="AA101" s="50">
        <f t="shared" ref="AA101:AA106" si="139">SUM(W101,X101,Y101,Z101)/4</f>
        <v>81</v>
      </c>
      <c r="AB101" s="65">
        <f t="shared" ref="AB101:AB106" si="140">MAX(AA101)*(30%)</f>
        <v>24.3</v>
      </c>
      <c r="AC101" s="195">
        <f t="shared" ref="AC101:AC106" si="141">SUM(H101,O101,V101,AB101)</f>
        <v>78.924999999999997</v>
      </c>
      <c r="AD101" s="115">
        <v>79</v>
      </c>
      <c r="AE101" s="87" t="s">
        <v>32</v>
      </c>
      <c r="AF101" s="90"/>
      <c r="AG101" s="91"/>
      <c r="AH101" s="68"/>
    </row>
    <row r="102" spans="1:34" x14ac:dyDescent="0.25">
      <c r="A102" s="124" t="s">
        <v>73</v>
      </c>
      <c r="B102" s="52">
        <v>23</v>
      </c>
      <c r="C102" s="46">
        <f t="shared" si="127"/>
        <v>78.75</v>
      </c>
      <c r="D102" s="46">
        <v>83</v>
      </c>
      <c r="E102" s="52">
        <v>23</v>
      </c>
      <c r="F102" s="46">
        <f t="shared" si="128"/>
        <v>88.333333333333343</v>
      </c>
      <c r="G102" s="50">
        <f t="shared" si="129"/>
        <v>83.361111111111114</v>
      </c>
      <c r="H102" s="65">
        <f t="shared" si="130"/>
        <v>12.504166666666666</v>
      </c>
      <c r="I102" s="52">
        <v>23</v>
      </c>
      <c r="J102" s="46">
        <f t="shared" si="131"/>
        <v>78.75</v>
      </c>
      <c r="K102" s="52">
        <v>23</v>
      </c>
      <c r="L102" s="46">
        <f t="shared" si="132"/>
        <v>88.333333333333343</v>
      </c>
      <c r="M102" s="46">
        <v>83</v>
      </c>
      <c r="N102" s="50">
        <f t="shared" si="133"/>
        <v>83.361111111111114</v>
      </c>
      <c r="O102" s="65">
        <f t="shared" si="134"/>
        <v>20.840277777777779</v>
      </c>
      <c r="P102" s="52">
        <v>23</v>
      </c>
      <c r="Q102" s="46">
        <f t="shared" si="135"/>
        <v>78.75</v>
      </c>
      <c r="R102" s="46">
        <v>83</v>
      </c>
      <c r="S102" s="46">
        <v>16</v>
      </c>
      <c r="T102" s="46">
        <f t="shared" si="136"/>
        <v>76.666666666666671</v>
      </c>
      <c r="U102" s="50">
        <f t="shared" si="137"/>
        <v>79.472222222222229</v>
      </c>
      <c r="V102" s="65">
        <f t="shared" si="138"/>
        <v>23.841666666666669</v>
      </c>
      <c r="W102" s="52">
        <v>81</v>
      </c>
      <c r="X102" s="46">
        <v>82</v>
      </c>
      <c r="Y102" s="46">
        <v>82</v>
      </c>
      <c r="Z102" s="46">
        <v>82</v>
      </c>
      <c r="AA102" s="50">
        <f t="shared" si="139"/>
        <v>81.75</v>
      </c>
      <c r="AB102" s="65">
        <f t="shared" si="140"/>
        <v>24.524999999999999</v>
      </c>
      <c r="AC102" s="195">
        <f t="shared" si="141"/>
        <v>81.711111111111109</v>
      </c>
      <c r="AD102" s="115">
        <v>82</v>
      </c>
      <c r="AE102" s="88" t="s">
        <v>34</v>
      </c>
      <c r="AF102" s="90"/>
      <c r="AG102" s="91"/>
      <c r="AH102" s="68"/>
    </row>
    <row r="103" spans="1:34" x14ac:dyDescent="0.25">
      <c r="A103" s="124" t="s">
        <v>74</v>
      </c>
      <c r="B103" s="46">
        <v>24</v>
      </c>
      <c r="C103" s="46">
        <f t="shared" si="127"/>
        <v>80</v>
      </c>
      <c r="D103" s="52">
        <v>84</v>
      </c>
      <c r="E103" s="46">
        <v>21</v>
      </c>
      <c r="F103" s="46">
        <f t="shared" si="128"/>
        <v>85</v>
      </c>
      <c r="G103" s="50">
        <f t="shared" si="129"/>
        <v>83</v>
      </c>
      <c r="H103" s="65">
        <f t="shared" si="130"/>
        <v>12.45</v>
      </c>
      <c r="I103" s="46">
        <v>24</v>
      </c>
      <c r="J103" s="46">
        <f t="shared" si="131"/>
        <v>80</v>
      </c>
      <c r="K103" s="46">
        <v>21</v>
      </c>
      <c r="L103" s="46">
        <f t="shared" si="132"/>
        <v>85</v>
      </c>
      <c r="M103" s="52">
        <v>84</v>
      </c>
      <c r="N103" s="50">
        <f t="shared" si="133"/>
        <v>83</v>
      </c>
      <c r="O103" s="65">
        <f t="shared" si="134"/>
        <v>20.75</v>
      </c>
      <c r="P103" s="46">
        <v>29</v>
      </c>
      <c r="Q103" s="46">
        <f t="shared" si="135"/>
        <v>86.25</v>
      </c>
      <c r="R103" s="52">
        <v>84</v>
      </c>
      <c r="S103" s="52">
        <v>16</v>
      </c>
      <c r="T103" s="46">
        <f t="shared" si="136"/>
        <v>76.666666666666671</v>
      </c>
      <c r="U103" s="50">
        <f t="shared" si="137"/>
        <v>82.305555555555557</v>
      </c>
      <c r="V103" s="65">
        <f t="shared" si="138"/>
        <v>24.691666666666666</v>
      </c>
      <c r="W103" s="52">
        <v>81</v>
      </c>
      <c r="X103" s="52">
        <v>83</v>
      </c>
      <c r="Y103" s="52">
        <v>84</v>
      </c>
      <c r="Z103" s="52">
        <v>83</v>
      </c>
      <c r="AA103" s="50">
        <f t="shared" si="139"/>
        <v>82.75</v>
      </c>
      <c r="AB103" s="65">
        <f t="shared" si="140"/>
        <v>24.824999999999999</v>
      </c>
      <c r="AC103" s="195">
        <f t="shared" si="141"/>
        <v>82.716666666666669</v>
      </c>
      <c r="AD103" s="116">
        <v>83</v>
      </c>
      <c r="AE103" s="87" t="s">
        <v>34</v>
      </c>
      <c r="AF103" s="90"/>
      <c r="AG103" s="91"/>
      <c r="AH103" s="68"/>
    </row>
    <row r="104" spans="1:34" x14ac:dyDescent="0.25">
      <c r="A104" s="124" t="s">
        <v>75</v>
      </c>
      <c r="B104" s="52">
        <v>25</v>
      </c>
      <c r="C104" s="46">
        <f t="shared" si="127"/>
        <v>81.25</v>
      </c>
      <c r="D104" s="46">
        <v>85</v>
      </c>
      <c r="E104" s="52">
        <v>30</v>
      </c>
      <c r="F104" s="46">
        <f t="shared" si="128"/>
        <v>100</v>
      </c>
      <c r="G104" s="50">
        <f t="shared" si="129"/>
        <v>88.75</v>
      </c>
      <c r="H104" s="65">
        <f t="shared" si="130"/>
        <v>13.3125</v>
      </c>
      <c r="I104" s="52">
        <v>25</v>
      </c>
      <c r="J104" s="46">
        <f t="shared" si="131"/>
        <v>81.25</v>
      </c>
      <c r="K104" s="52">
        <v>30</v>
      </c>
      <c r="L104" s="46">
        <f t="shared" si="132"/>
        <v>100</v>
      </c>
      <c r="M104" s="46">
        <v>85</v>
      </c>
      <c r="N104" s="50">
        <f t="shared" si="133"/>
        <v>88.75</v>
      </c>
      <c r="O104" s="65">
        <f t="shared" si="134"/>
        <v>22.1875</v>
      </c>
      <c r="P104" s="52">
        <v>25</v>
      </c>
      <c r="Q104" s="46">
        <f t="shared" si="135"/>
        <v>81.25</v>
      </c>
      <c r="R104" s="46">
        <v>85</v>
      </c>
      <c r="S104" s="52">
        <v>17</v>
      </c>
      <c r="T104" s="46">
        <f t="shared" si="136"/>
        <v>78.333333333333329</v>
      </c>
      <c r="U104" s="50">
        <f t="shared" si="137"/>
        <v>81.527777777777771</v>
      </c>
      <c r="V104" s="65">
        <f t="shared" si="138"/>
        <v>24.458333333333332</v>
      </c>
      <c r="W104" s="52">
        <v>81</v>
      </c>
      <c r="X104" s="52">
        <v>82</v>
      </c>
      <c r="Y104" s="52">
        <v>83</v>
      </c>
      <c r="Z104" s="52">
        <v>82</v>
      </c>
      <c r="AA104" s="50">
        <f t="shared" si="139"/>
        <v>82</v>
      </c>
      <c r="AB104" s="65">
        <f t="shared" si="140"/>
        <v>24.599999999999998</v>
      </c>
      <c r="AC104" s="195">
        <f t="shared" si="141"/>
        <v>84.558333333333323</v>
      </c>
      <c r="AD104" s="115">
        <v>85</v>
      </c>
      <c r="AE104" s="88" t="s">
        <v>37</v>
      </c>
      <c r="AF104" s="90"/>
      <c r="AG104" s="91"/>
      <c r="AH104" s="68"/>
    </row>
    <row r="105" spans="1:34" x14ac:dyDescent="0.25">
      <c r="A105" s="124" t="s">
        <v>76</v>
      </c>
      <c r="B105" s="46">
        <v>25</v>
      </c>
      <c r="C105" s="46">
        <f t="shared" si="127"/>
        <v>81.25</v>
      </c>
      <c r="D105" s="52">
        <v>83</v>
      </c>
      <c r="E105" s="46">
        <v>29</v>
      </c>
      <c r="F105" s="46">
        <f t="shared" si="128"/>
        <v>98.333333333333343</v>
      </c>
      <c r="G105" s="50">
        <f t="shared" si="129"/>
        <v>87.527777777777786</v>
      </c>
      <c r="H105" s="65">
        <f t="shared" si="130"/>
        <v>13.129166666666668</v>
      </c>
      <c r="I105" s="46">
        <v>26</v>
      </c>
      <c r="J105" s="46">
        <f t="shared" si="131"/>
        <v>82.5</v>
      </c>
      <c r="K105" s="46">
        <v>29</v>
      </c>
      <c r="L105" s="46">
        <f t="shared" si="132"/>
        <v>98.333333333333343</v>
      </c>
      <c r="M105" s="52">
        <v>83</v>
      </c>
      <c r="N105" s="50">
        <f t="shared" si="133"/>
        <v>87.944444444444457</v>
      </c>
      <c r="O105" s="65">
        <f t="shared" si="134"/>
        <v>21.986111111111114</v>
      </c>
      <c r="P105" s="46">
        <v>25</v>
      </c>
      <c r="Q105" s="46">
        <f t="shared" si="135"/>
        <v>81.25</v>
      </c>
      <c r="R105" s="52">
        <v>80</v>
      </c>
      <c r="S105" s="46">
        <v>18</v>
      </c>
      <c r="T105" s="46">
        <f t="shared" si="136"/>
        <v>80</v>
      </c>
      <c r="U105" s="50">
        <f t="shared" si="137"/>
        <v>80.416666666666671</v>
      </c>
      <c r="V105" s="65">
        <f t="shared" si="138"/>
        <v>24.125</v>
      </c>
      <c r="W105" s="52">
        <v>81</v>
      </c>
      <c r="X105" s="46">
        <v>80</v>
      </c>
      <c r="Y105" s="46">
        <v>80</v>
      </c>
      <c r="Z105" s="46">
        <v>81</v>
      </c>
      <c r="AA105" s="50">
        <f t="shared" si="139"/>
        <v>80.5</v>
      </c>
      <c r="AB105" s="65">
        <f t="shared" si="140"/>
        <v>24.15</v>
      </c>
      <c r="AC105" s="195">
        <f t="shared" si="141"/>
        <v>83.390277777777783</v>
      </c>
      <c r="AD105" s="116">
        <v>83</v>
      </c>
      <c r="AE105" s="87" t="s">
        <v>34</v>
      </c>
      <c r="AF105" s="90"/>
      <c r="AG105" s="91"/>
      <c r="AH105" s="68"/>
    </row>
    <row r="106" spans="1:34" x14ac:dyDescent="0.25">
      <c r="A106" s="124" t="s">
        <v>77</v>
      </c>
      <c r="B106" s="46">
        <v>25</v>
      </c>
      <c r="C106" s="46">
        <f t="shared" si="127"/>
        <v>81.25</v>
      </c>
      <c r="D106" s="46">
        <v>81</v>
      </c>
      <c r="E106" s="46">
        <v>29</v>
      </c>
      <c r="F106" s="46">
        <f t="shared" si="128"/>
        <v>98.333333333333343</v>
      </c>
      <c r="G106" s="50">
        <f t="shared" si="129"/>
        <v>86.861111111111128</v>
      </c>
      <c r="H106" s="65">
        <f t="shared" si="130"/>
        <v>13.029166666666669</v>
      </c>
      <c r="I106" s="46">
        <v>25</v>
      </c>
      <c r="J106" s="46">
        <f t="shared" si="131"/>
        <v>81.25</v>
      </c>
      <c r="K106" s="46">
        <v>29</v>
      </c>
      <c r="L106" s="46">
        <f t="shared" si="132"/>
        <v>98.333333333333343</v>
      </c>
      <c r="M106" s="46">
        <v>81</v>
      </c>
      <c r="N106" s="50">
        <f t="shared" si="133"/>
        <v>86.861111111111128</v>
      </c>
      <c r="O106" s="65">
        <f t="shared" si="134"/>
        <v>21.715277777777782</v>
      </c>
      <c r="P106" s="46">
        <v>25</v>
      </c>
      <c r="Q106" s="46">
        <f t="shared" si="135"/>
        <v>81.25</v>
      </c>
      <c r="R106" s="46">
        <v>83</v>
      </c>
      <c r="S106" s="46">
        <v>18</v>
      </c>
      <c r="T106" s="46">
        <f t="shared" si="136"/>
        <v>80</v>
      </c>
      <c r="U106" s="50">
        <f t="shared" si="137"/>
        <v>81.416666666666671</v>
      </c>
      <c r="V106" s="65">
        <f t="shared" si="138"/>
        <v>24.425000000000001</v>
      </c>
      <c r="W106" s="52">
        <v>81</v>
      </c>
      <c r="X106" s="46">
        <v>83</v>
      </c>
      <c r="Y106" s="46">
        <v>83</v>
      </c>
      <c r="Z106" s="46">
        <v>82</v>
      </c>
      <c r="AA106" s="50">
        <f t="shared" si="139"/>
        <v>82.25</v>
      </c>
      <c r="AB106" s="65">
        <f t="shared" si="140"/>
        <v>24.675000000000001</v>
      </c>
      <c r="AC106" s="195">
        <f t="shared" si="141"/>
        <v>83.844444444444449</v>
      </c>
      <c r="AD106" s="116">
        <v>84</v>
      </c>
      <c r="AE106" s="87" t="s">
        <v>34</v>
      </c>
      <c r="AF106" s="72"/>
      <c r="AG106" s="69"/>
      <c r="AH106" s="69"/>
    </row>
    <row r="107" spans="1:34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203"/>
      <c r="AD107" s="4"/>
      <c r="AE107" s="72"/>
      <c r="AF107" s="72"/>
      <c r="AG107" s="69"/>
      <c r="AH107" s="69"/>
    </row>
    <row r="108" spans="1:34" x14ac:dyDescent="0.25">
      <c r="A108" s="212"/>
      <c r="B108" s="212"/>
      <c r="C108" s="212"/>
      <c r="D108" s="212"/>
      <c r="E108" s="212"/>
      <c r="J108" s="24" t="s">
        <v>89</v>
      </c>
      <c r="K108" s="24"/>
      <c r="L108" s="24"/>
      <c r="M108" s="24"/>
      <c r="N108" s="24"/>
      <c r="O108" s="24"/>
      <c r="P108" s="24"/>
      <c r="Q108" s="24"/>
      <c r="R108" s="24"/>
      <c r="S108" s="134"/>
      <c r="T108" s="134"/>
      <c r="U108" s="43"/>
      <c r="V108" s="43"/>
      <c r="AC108" s="197"/>
      <c r="AE108" s="209"/>
      <c r="AF108" s="209"/>
      <c r="AG108" s="209"/>
      <c r="AH108" s="209"/>
    </row>
    <row r="109" spans="1:34" x14ac:dyDescent="0.25">
      <c r="A109" s="3"/>
      <c r="B109" s="4"/>
      <c r="C109" s="4"/>
      <c r="U109" s="3"/>
      <c r="V109" s="3"/>
      <c r="AC109" s="197"/>
      <c r="AE109" s="69"/>
      <c r="AF109" s="69"/>
      <c r="AG109" s="69"/>
      <c r="AH109" s="69"/>
    </row>
    <row r="110" spans="1:34" ht="87" x14ac:dyDescent="0.25">
      <c r="A110" s="22" t="s">
        <v>36</v>
      </c>
      <c r="B110" s="23"/>
      <c r="C110" s="11"/>
      <c r="D110" s="6"/>
      <c r="F110" s="16" t="s">
        <v>5</v>
      </c>
      <c r="G110" s="13"/>
      <c r="H110" s="12"/>
      <c r="I110" s="104"/>
      <c r="J110" s="12"/>
      <c r="K110" s="2"/>
      <c r="L110" s="2"/>
      <c r="M110" s="2"/>
      <c r="N110" s="16" t="s">
        <v>6</v>
      </c>
      <c r="O110" s="2"/>
      <c r="P110" s="13"/>
      <c r="Q110" s="12"/>
      <c r="R110" s="2"/>
      <c r="S110" s="13"/>
      <c r="T110" s="25"/>
      <c r="U110" s="17" t="s">
        <v>8</v>
      </c>
      <c r="V110" s="2"/>
      <c r="W110" s="2"/>
      <c r="X110" s="2"/>
      <c r="Y110" s="2"/>
      <c r="Z110" s="2"/>
      <c r="AA110" s="18"/>
      <c r="AB110" s="19" t="s">
        <v>13</v>
      </c>
      <c r="AC110" s="204"/>
      <c r="AD110" s="1"/>
      <c r="AE110" s="74"/>
      <c r="AF110" s="101"/>
      <c r="AG110" s="72"/>
      <c r="AH110" s="72"/>
    </row>
    <row r="111" spans="1:34" ht="58.5" x14ac:dyDescent="0.25">
      <c r="A111" s="15" t="s">
        <v>18</v>
      </c>
      <c r="B111" s="6" t="s">
        <v>0</v>
      </c>
      <c r="C111" s="6" t="s">
        <v>3</v>
      </c>
      <c r="D111" s="6" t="s">
        <v>1</v>
      </c>
      <c r="E111" s="6" t="s">
        <v>2</v>
      </c>
      <c r="F111" s="8" t="s">
        <v>3</v>
      </c>
      <c r="G111" s="14" t="s">
        <v>4</v>
      </c>
      <c r="H111" s="164">
        <v>0.15</v>
      </c>
      <c r="I111" s="6" t="s">
        <v>0</v>
      </c>
      <c r="J111" s="6" t="s">
        <v>3</v>
      </c>
      <c r="K111" s="6" t="s">
        <v>2</v>
      </c>
      <c r="L111" s="6" t="s">
        <v>3</v>
      </c>
      <c r="M111" s="6" t="s">
        <v>1</v>
      </c>
      <c r="N111" s="14" t="s">
        <v>4</v>
      </c>
      <c r="O111" s="165">
        <v>0.25</v>
      </c>
      <c r="P111" s="6" t="s">
        <v>0</v>
      </c>
      <c r="Q111" s="6" t="s">
        <v>3</v>
      </c>
      <c r="R111" s="6" t="s">
        <v>1</v>
      </c>
      <c r="S111" s="6" t="s">
        <v>7</v>
      </c>
      <c r="T111" s="6" t="s">
        <v>3</v>
      </c>
      <c r="U111" s="14" t="s">
        <v>4</v>
      </c>
      <c r="V111" s="165">
        <v>0.3</v>
      </c>
      <c r="W111" s="6" t="s">
        <v>9</v>
      </c>
      <c r="X111" s="6" t="s">
        <v>10</v>
      </c>
      <c r="Y111" s="6" t="s">
        <v>11</v>
      </c>
      <c r="Z111" s="6" t="s">
        <v>12</v>
      </c>
      <c r="AA111" s="14" t="s">
        <v>4</v>
      </c>
      <c r="AB111" s="166">
        <v>0.3</v>
      </c>
      <c r="AC111" s="200" t="s">
        <v>14</v>
      </c>
      <c r="AD111" s="66" t="s">
        <v>15</v>
      </c>
      <c r="AE111" s="99" t="s">
        <v>16</v>
      </c>
      <c r="AF111" s="101"/>
      <c r="AG111" s="72"/>
      <c r="AH111" s="69"/>
    </row>
    <row r="112" spans="1:34" x14ac:dyDescent="0.25">
      <c r="A112" s="124" t="s">
        <v>58</v>
      </c>
      <c r="B112" s="46">
        <v>25</v>
      </c>
      <c r="C112" s="46">
        <f t="shared" ref="C112:C123" si="142">SUM(B112/40)*(50)+(50)</f>
        <v>81.25</v>
      </c>
      <c r="D112" s="46">
        <v>81</v>
      </c>
      <c r="E112" s="46">
        <v>19</v>
      </c>
      <c r="F112" s="46">
        <f t="shared" ref="F112:F123" si="143">SUM(E112/30)*(50)+(50)</f>
        <v>81.666666666666657</v>
      </c>
      <c r="G112" s="50">
        <f>SUM(C112,D112,F112)/3</f>
        <v>81.305555555555557</v>
      </c>
      <c r="H112" s="65">
        <f>MAX(G112)*(15%)</f>
        <v>12.195833333333333</v>
      </c>
      <c r="I112" s="46">
        <v>25</v>
      </c>
      <c r="J112" s="46">
        <f t="shared" ref="J112:J123" si="144">SUM(I112/40)*(50)+(50)</f>
        <v>81.25</v>
      </c>
      <c r="K112" s="46">
        <v>25</v>
      </c>
      <c r="L112" s="46">
        <f t="shared" ref="L112:L126" si="145">SUM(K112/30)*(50)+(50)</f>
        <v>91.666666666666671</v>
      </c>
      <c r="M112" s="46">
        <v>81</v>
      </c>
      <c r="N112" s="50">
        <f t="shared" ref="N112:N126" si="146">SUM(J112,L112,M112)/3</f>
        <v>84.6388888888889</v>
      </c>
      <c r="O112" s="65">
        <f>MAX(N112)*(25%)</f>
        <v>21.159722222222225</v>
      </c>
      <c r="P112" s="46">
        <v>27</v>
      </c>
      <c r="Q112" s="46">
        <f t="shared" ref="Q112:Q123" si="147">SUM(P112/40)*(50)+(50)</f>
        <v>83.75</v>
      </c>
      <c r="R112" s="46">
        <v>85</v>
      </c>
      <c r="S112" s="46">
        <v>17</v>
      </c>
      <c r="T112" s="46">
        <f t="shared" ref="T112:T126" si="148">SUM(S112/30)*(50)+(50)</f>
        <v>78.333333333333329</v>
      </c>
      <c r="U112" s="50">
        <f>SUM(Q112,R112,T112)/3</f>
        <v>82.3611111111111</v>
      </c>
      <c r="V112" s="65">
        <f>MAX(U112)*(30%)</f>
        <v>24.708333333333329</v>
      </c>
      <c r="W112" s="46">
        <v>81</v>
      </c>
      <c r="X112" s="46">
        <v>82</v>
      </c>
      <c r="Y112" s="46">
        <v>83</v>
      </c>
      <c r="Z112" s="46">
        <v>81</v>
      </c>
      <c r="AA112" s="50">
        <f>SUM(W112,X112,Y112,Z112)/4</f>
        <v>81.75</v>
      </c>
      <c r="AB112" s="65">
        <f>MAX(AA112)*(30%)</f>
        <v>24.524999999999999</v>
      </c>
      <c r="AC112" s="195">
        <f>SUM(H112,O112,V112,AB112)</f>
        <v>82.588888888888874</v>
      </c>
      <c r="AD112" s="114">
        <v>83</v>
      </c>
      <c r="AE112" s="87" t="s">
        <v>34</v>
      </c>
      <c r="AF112" s="90"/>
      <c r="AG112" s="91"/>
      <c r="AH112" s="68"/>
    </row>
    <row r="113" spans="1:34" x14ac:dyDescent="0.25">
      <c r="A113" s="124" t="s">
        <v>59</v>
      </c>
      <c r="B113" s="52">
        <v>18</v>
      </c>
      <c r="C113" s="46">
        <f t="shared" si="142"/>
        <v>72.5</v>
      </c>
      <c r="D113" s="52">
        <v>83</v>
      </c>
      <c r="E113" s="52">
        <v>23</v>
      </c>
      <c r="F113" s="46">
        <f t="shared" si="143"/>
        <v>88.333333333333343</v>
      </c>
      <c r="G113" s="50">
        <f t="shared" ref="G113:G126" si="149">SUM(C113,D113,F113)/3</f>
        <v>81.277777777777786</v>
      </c>
      <c r="H113" s="65">
        <f t="shared" ref="H113:H126" si="150">MAX(G113)*(15%)</f>
        <v>12.191666666666668</v>
      </c>
      <c r="I113" s="52">
        <v>18</v>
      </c>
      <c r="J113" s="46">
        <f t="shared" si="144"/>
        <v>72.5</v>
      </c>
      <c r="K113" s="52">
        <v>23</v>
      </c>
      <c r="L113" s="46">
        <f t="shared" si="145"/>
        <v>88.333333333333343</v>
      </c>
      <c r="M113" s="52">
        <v>83</v>
      </c>
      <c r="N113" s="50">
        <f t="shared" si="146"/>
        <v>81.277777777777786</v>
      </c>
      <c r="O113" s="65">
        <f t="shared" ref="O113:O126" si="151">MAX(N113)*(25%)</f>
        <v>20.319444444444446</v>
      </c>
      <c r="P113" s="52">
        <v>21</v>
      </c>
      <c r="Q113" s="46">
        <f t="shared" si="147"/>
        <v>76.25</v>
      </c>
      <c r="R113" s="52">
        <v>83</v>
      </c>
      <c r="S113" s="64">
        <v>18</v>
      </c>
      <c r="T113" s="46">
        <f t="shared" si="148"/>
        <v>80</v>
      </c>
      <c r="U113" s="50">
        <f t="shared" ref="U113:U126" si="152">SUM(Q113,R113,T113)/3</f>
        <v>79.75</v>
      </c>
      <c r="V113" s="65">
        <f t="shared" ref="V113:V126" si="153">MAX(U113)*(30%)</f>
        <v>23.925000000000001</v>
      </c>
      <c r="W113" s="52">
        <v>81</v>
      </c>
      <c r="X113" s="52">
        <v>82</v>
      </c>
      <c r="Y113" s="52">
        <v>81</v>
      </c>
      <c r="Z113" s="52">
        <v>81</v>
      </c>
      <c r="AA113" s="50">
        <f t="shared" ref="AA113:AA126" si="154">SUM(W113,X113,Y113,Z113)/4</f>
        <v>81.25</v>
      </c>
      <c r="AB113" s="65">
        <f t="shared" ref="AB113:AB126" si="155">MAX(AA113)*(30%)</f>
        <v>24.375</v>
      </c>
      <c r="AC113" s="195">
        <f t="shared" ref="AC113:AC126" si="156">SUM(H113,O113,V113,AB113)</f>
        <v>80.811111111111117</v>
      </c>
      <c r="AD113" s="115">
        <v>81</v>
      </c>
      <c r="AE113" s="88" t="s">
        <v>34</v>
      </c>
      <c r="AF113" s="90"/>
      <c r="AG113" s="91"/>
      <c r="AH113" s="68"/>
    </row>
    <row r="114" spans="1:34" x14ac:dyDescent="0.25">
      <c r="A114" s="124" t="s">
        <v>60</v>
      </c>
      <c r="B114" s="46">
        <v>28</v>
      </c>
      <c r="C114" s="46">
        <f t="shared" si="142"/>
        <v>85</v>
      </c>
      <c r="D114" s="46">
        <v>83</v>
      </c>
      <c r="E114" s="46">
        <v>25</v>
      </c>
      <c r="F114" s="46">
        <f t="shared" si="143"/>
        <v>91.666666666666671</v>
      </c>
      <c r="G114" s="50">
        <f t="shared" si="149"/>
        <v>86.555555555555557</v>
      </c>
      <c r="H114" s="65">
        <f t="shared" si="150"/>
        <v>12.983333333333333</v>
      </c>
      <c r="I114" s="46">
        <v>29</v>
      </c>
      <c r="J114" s="46">
        <f t="shared" si="144"/>
        <v>86.25</v>
      </c>
      <c r="K114" s="46">
        <v>27</v>
      </c>
      <c r="L114" s="46">
        <f t="shared" si="145"/>
        <v>95</v>
      </c>
      <c r="M114" s="46">
        <v>83</v>
      </c>
      <c r="N114" s="50">
        <f t="shared" si="146"/>
        <v>88.083333333333329</v>
      </c>
      <c r="O114" s="65">
        <f t="shared" si="151"/>
        <v>22.020833333333332</v>
      </c>
      <c r="P114" s="46">
        <v>28</v>
      </c>
      <c r="Q114" s="46">
        <f t="shared" si="147"/>
        <v>85</v>
      </c>
      <c r="R114" s="46">
        <v>84</v>
      </c>
      <c r="S114" s="46">
        <v>22</v>
      </c>
      <c r="T114" s="46">
        <f t="shared" si="148"/>
        <v>86.666666666666657</v>
      </c>
      <c r="U114" s="50">
        <f t="shared" si="152"/>
        <v>85.222222222222214</v>
      </c>
      <c r="V114" s="65">
        <f>MAX(U114)*(30%)</f>
        <v>25.566666666666663</v>
      </c>
      <c r="W114" s="52">
        <v>84</v>
      </c>
      <c r="X114" s="46">
        <v>83</v>
      </c>
      <c r="Y114" s="46">
        <v>83</v>
      </c>
      <c r="Z114" s="46">
        <v>83</v>
      </c>
      <c r="AA114" s="50">
        <f t="shared" si="154"/>
        <v>83.25</v>
      </c>
      <c r="AB114" s="65">
        <f t="shared" si="155"/>
        <v>24.974999999999998</v>
      </c>
      <c r="AC114" s="195">
        <f t="shared" si="156"/>
        <v>85.54583333333332</v>
      </c>
      <c r="AD114" s="116">
        <v>86</v>
      </c>
      <c r="AE114" s="87" t="s">
        <v>37</v>
      </c>
      <c r="AF114" s="90"/>
      <c r="AG114" s="91"/>
      <c r="AH114" s="91"/>
    </row>
    <row r="115" spans="1:34" x14ac:dyDescent="0.25">
      <c r="A115" s="124" t="s">
        <v>61</v>
      </c>
      <c r="B115" s="52">
        <v>27</v>
      </c>
      <c r="C115" s="46">
        <f t="shared" si="142"/>
        <v>83.75</v>
      </c>
      <c r="D115" s="52">
        <v>81</v>
      </c>
      <c r="E115" s="52">
        <v>18</v>
      </c>
      <c r="F115" s="46">
        <f t="shared" si="143"/>
        <v>80</v>
      </c>
      <c r="G115" s="50">
        <f t="shared" si="149"/>
        <v>81.583333333333329</v>
      </c>
      <c r="H115" s="65">
        <f t="shared" si="150"/>
        <v>12.237499999999999</v>
      </c>
      <c r="I115" s="52">
        <v>27</v>
      </c>
      <c r="J115" s="46">
        <f t="shared" si="144"/>
        <v>83.75</v>
      </c>
      <c r="K115" s="52">
        <v>18</v>
      </c>
      <c r="L115" s="46">
        <f t="shared" si="145"/>
        <v>80</v>
      </c>
      <c r="M115" s="52">
        <v>81</v>
      </c>
      <c r="N115" s="50">
        <f t="shared" si="146"/>
        <v>81.583333333333329</v>
      </c>
      <c r="O115" s="65">
        <f t="shared" si="151"/>
        <v>20.395833333333332</v>
      </c>
      <c r="P115" s="52">
        <v>27</v>
      </c>
      <c r="Q115" s="46">
        <f t="shared" si="147"/>
        <v>83.75</v>
      </c>
      <c r="R115" s="52">
        <v>81</v>
      </c>
      <c r="S115" s="52">
        <v>18</v>
      </c>
      <c r="T115" s="46">
        <f t="shared" si="148"/>
        <v>80</v>
      </c>
      <c r="U115" s="50">
        <f t="shared" si="152"/>
        <v>81.583333333333329</v>
      </c>
      <c r="V115" s="65">
        <f t="shared" si="153"/>
        <v>24.474999999999998</v>
      </c>
      <c r="W115" s="52">
        <v>81</v>
      </c>
      <c r="X115" s="52">
        <v>82</v>
      </c>
      <c r="Y115" s="52">
        <v>80</v>
      </c>
      <c r="Z115" s="52">
        <v>82</v>
      </c>
      <c r="AA115" s="50">
        <f t="shared" si="154"/>
        <v>81.25</v>
      </c>
      <c r="AB115" s="65">
        <f t="shared" si="155"/>
        <v>24.375</v>
      </c>
      <c r="AC115" s="195">
        <f t="shared" si="156"/>
        <v>81.483333333333334</v>
      </c>
      <c r="AD115" s="115">
        <v>82</v>
      </c>
      <c r="AE115" s="88" t="s">
        <v>34</v>
      </c>
      <c r="AF115" s="90"/>
      <c r="AG115" s="91"/>
      <c r="AH115" s="68"/>
    </row>
    <row r="116" spans="1:34" x14ac:dyDescent="0.25">
      <c r="A116" s="124" t="s">
        <v>85</v>
      </c>
      <c r="B116" s="46">
        <v>26</v>
      </c>
      <c r="C116" s="46">
        <f t="shared" si="142"/>
        <v>82.5</v>
      </c>
      <c r="D116" s="46">
        <v>80</v>
      </c>
      <c r="E116" s="46">
        <v>23</v>
      </c>
      <c r="F116" s="46">
        <f t="shared" si="143"/>
        <v>88.333333333333343</v>
      </c>
      <c r="G116" s="50">
        <f t="shared" si="149"/>
        <v>83.611111111111114</v>
      </c>
      <c r="H116" s="65">
        <f t="shared" si="150"/>
        <v>12.541666666666666</v>
      </c>
      <c r="I116" s="46">
        <v>26</v>
      </c>
      <c r="J116" s="46">
        <f t="shared" si="144"/>
        <v>82.5</v>
      </c>
      <c r="K116" s="46">
        <v>23</v>
      </c>
      <c r="L116" s="46">
        <f t="shared" si="145"/>
        <v>88.333333333333343</v>
      </c>
      <c r="M116" s="46">
        <v>80</v>
      </c>
      <c r="N116" s="50">
        <f t="shared" si="146"/>
        <v>83.611111111111114</v>
      </c>
      <c r="O116" s="65">
        <f t="shared" si="151"/>
        <v>20.902777777777779</v>
      </c>
      <c r="P116" s="46">
        <v>26</v>
      </c>
      <c r="Q116" s="46">
        <f t="shared" si="147"/>
        <v>82.5</v>
      </c>
      <c r="R116" s="46">
        <v>80</v>
      </c>
      <c r="S116" s="46">
        <v>19</v>
      </c>
      <c r="T116" s="46">
        <f t="shared" si="148"/>
        <v>81.666666666666657</v>
      </c>
      <c r="U116" s="50">
        <f t="shared" si="152"/>
        <v>81.388888888888886</v>
      </c>
      <c r="V116" s="65">
        <f t="shared" si="153"/>
        <v>24.416666666666664</v>
      </c>
      <c r="W116" s="52">
        <v>81</v>
      </c>
      <c r="X116" s="46">
        <v>82</v>
      </c>
      <c r="Y116" s="46">
        <v>83</v>
      </c>
      <c r="Z116" s="46">
        <v>82</v>
      </c>
      <c r="AA116" s="50">
        <f t="shared" si="154"/>
        <v>82</v>
      </c>
      <c r="AB116" s="65">
        <f t="shared" si="155"/>
        <v>24.599999999999998</v>
      </c>
      <c r="AC116" s="195">
        <f t="shared" si="156"/>
        <v>82.461111111111109</v>
      </c>
      <c r="AD116" s="116">
        <v>83</v>
      </c>
      <c r="AE116" s="87" t="s">
        <v>34</v>
      </c>
      <c r="AF116" s="90"/>
      <c r="AG116" s="91"/>
      <c r="AH116" s="68"/>
    </row>
    <row r="117" spans="1:34" x14ac:dyDescent="0.25">
      <c r="A117" s="124" t="s">
        <v>86</v>
      </c>
      <c r="B117" s="46">
        <v>22</v>
      </c>
      <c r="C117" s="46">
        <f t="shared" si="142"/>
        <v>77.5</v>
      </c>
      <c r="D117" s="46">
        <v>81</v>
      </c>
      <c r="E117" s="46">
        <v>17</v>
      </c>
      <c r="F117" s="46">
        <f t="shared" si="143"/>
        <v>78.333333333333329</v>
      </c>
      <c r="G117" s="50">
        <f t="shared" si="149"/>
        <v>78.944444444444443</v>
      </c>
      <c r="H117" s="65">
        <f t="shared" si="150"/>
        <v>11.841666666666667</v>
      </c>
      <c r="I117" s="46">
        <v>22</v>
      </c>
      <c r="J117" s="46">
        <f t="shared" si="144"/>
        <v>77.5</v>
      </c>
      <c r="K117" s="46">
        <v>17</v>
      </c>
      <c r="L117" s="46">
        <f t="shared" si="145"/>
        <v>78.333333333333329</v>
      </c>
      <c r="M117" s="46">
        <v>83</v>
      </c>
      <c r="N117" s="50">
        <f t="shared" si="146"/>
        <v>79.6111111111111</v>
      </c>
      <c r="O117" s="65">
        <f t="shared" si="151"/>
        <v>19.902777777777775</v>
      </c>
      <c r="P117" s="46">
        <v>28</v>
      </c>
      <c r="Q117" s="46">
        <f t="shared" si="147"/>
        <v>85</v>
      </c>
      <c r="R117" s="46">
        <v>81</v>
      </c>
      <c r="S117" s="46">
        <v>18</v>
      </c>
      <c r="T117" s="46">
        <f t="shared" si="148"/>
        <v>80</v>
      </c>
      <c r="U117" s="50">
        <f t="shared" si="152"/>
        <v>82</v>
      </c>
      <c r="V117" s="65">
        <f t="shared" si="153"/>
        <v>24.599999999999998</v>
      </c>
      <c r="W117" s="52">
        <v>81</v>
      </c>
      <c r="X117" s="46">
        <v>80</v>
      </c>
      <c r="Y117" s="46">
        <v>81</v>
      </c>
      <c r="Z117" s="46">
        <v>82</v>
      </c>
      <c r="AA117" s="50">
        <f t="shared" si="154"/>
        <v>81</v>
      </c>
      <c r="AB117" s="65">
        <f t="shared" si="155"/>
        <v>24.3</v>
      </c>
      <c r="AC117" s="195">
        <f t="shared" si="156"/>
        <v>80.644444444444431</v>
      </c>
      <c r="AD117" s="116">
        <v>81</v>
      </c>
      <c r="AE117" s="87" t="s">
        <v>34</v>
      </c>
      <c r="AF117" s="90"/>
      <c r="AG117" s="100"/>
      <c r="AH117" s="68"/>
    </row>
    <row r="118" spans="1:34" x14ac:dyDescent="0.25">
      <c r="A118" s="124" t="s">
        <v>64</v>
      </c>
      <c r="B118" s="52">
        <v>24</v>
      </c>
      <c r="C118" s="46">
        <f t="shared" si="142"/>
        <v>80</v>
      </c>
      <c r="D118" s="52">
        <v>75</v>
      </c>
      <c r="E118" s="52">
        <v>22</v>
      </c>
      <c r="F118" s="46">
        <f t="shared" si="143"/>
        <v>86.666666666666657</v>
      </c>
      <c r="G118" s="50">
        <f t="shared" si="149"/>
        <v>80.555555555555557</v>
      </c>
      <c r="H118" s="65">
        <f t="shared" si="150"/>
        <v>12.083333333333334</v>
      </c>
      <c r="I118" s="52">
        <v>24</v>
      </c>
      <c r="J118" s="46">
        <f t="shared" si="144"/>
        <v>80</v>
      </c>
      <c r="K118" s="52">
        <v>22</v>
      </c>
      <c r="L118" s="46">
        <f t="shared" si="145"/>
        <v>86.666666666666657</v>
      </c>
      <c r="M118" s="52">
        <v>75</v>
      </c>
      <c r="N118" s="50">
        <f t="shared" si="146"/>
        <v>80.555555555555557</v>
      </c>
      <c r="O118" s="65">
        <f t="shared" si="151"/>
        <v>20.138888888888889</v>
      </c>
      <c r="P118" s="52">
        <v>24</v>
      </c>
      <c r="Q118" s="46">
        <f t="shared" si="147"/>
        <v>80</v>
      </c>
      <c r="R118" s="52">
        <v>75</v>
      </c>
      <c r="S118" s="52">
        <v>16</v>
      </c>
      <c r="T118" s="46">
        <f t="shared" si="148"/>
        <v>76.666666666666671</v>
      </c>
      <c r="U118" s="50">
        <f t="shared" si="152"/>
        <v>77.222222222222229</v>
      </c>
      <c r="V118" s="65">
        <f t="shared" si="153"/>
        <v>23.166666666666668</v>
      </c>
      <c r="W118" s="52">
        <v>81</v>
      </c>
      <c r="X118" s="52">
        <v>76</v>
      </c>
      <c r="Y118" s="52">
        <v>81</v>
      </c>
      <c r="Z118" s="52">
        <v>80</v>
      </c>
      <c r="AA118" s="50">
        <f t="shared" si="154"/>
        <v>79.5</v>
      </c>
      <c r="AB118" s="65">
        <f t="shared" si="155"/>
        <v>23.849999999999998</v>
      </c>
      <c r="AC118" s="195">
        <f t="shared" si="156"/>
        <v>79.23888888888888</v>
      </c>
      <c r="AD118" s="115">
        <v>79</v>
      </c>
      <c r="AE118" s="88" t="s">
        <v>32</v>
      </c>
      <c r="AF118" s="90"/>
      <c r="AG118" s="91"/>
      <c r="AH118" s="68"/>
    </row>
    <row r="119" spans="1:34" x14ac:dyDescent="0.25">
      <c r="A119" s="124" t="s">
        <v>65</v>
      </c>
      <c r="B119" s="46">
        <v>20</v>
      </c>
      <c r="C119" s="46">
        <f t="shared" si="142"/>
        <v>75</v>
      </c>
      <c r="D119" s="46">
        <v>77</v>
      </c>
      <c r="E119" s="46">
        <v>23</v>
      </c>
      <c r="F119" s="46">
        <f t="shared" si="143"/>
        <v>88.333333333333343</v>
      </c>
      <c r="G119" s="50">
        <f t="shared" si="149"/>
        <v>80.111111111111114</v>
      </c>
      <c r="H119" s="65">
        <f t="shared" si="150"/>
        <v>12.016666666666667</v>
      </c>
      <c r="I119" s="46">
        <v>20</v>
      </c>
      <c r="J119" s="46">
        <f t="shared" si="144"/>
        <v>75</v>
      </c>
      <c r="K119" s="46">
        <v>23</v>
      </c>
      <c r="L119" s="46">
        <f t="shared" si="145"/>
        <v>88.333333333333343</v>
      </c>
      <c r="M119" s="46">
        <v>77</v>
      </c>
      <c r="N119" s="50">
        <f t="shared" si="146"/>
        <v>80.111111111111114</v>
      </c>
      <c r="O119" s="65">
        <f t="shared" si="151"/>
        <v>20.027777777777779</v>
      </c>
      <c r="P119" s="46">
        <v>27</v>
      </c>
      <c r="Q119" s="46">
        <f t="shared" si="147"/>
        <v>83.75</v>
      </c>
      <c r="R119" s="46">
        <v>81</v>
      </c>
      <c r="S119" s="46">
        <v>17</v>
      </c>
      <c r="T119" s="46">
        <f t="shared" si="148"/>
        <v>78.333333333333329</v>
      </c>
      <c r="U119" s="50">
        <f t="shared" si="152"/>
        <v>81.027777777777771</v>
      </c>
      <c r="V119" s="65">
        <f t="shared" si="153"/>
        <v>24.30833333333333</v>
      </c>
      <c r="W119" s="52">
        <v>81</v>
      </c>
      <c r="X119" s="46">
        <v>80</v>
      </c>
      <c r="Y119" s="46">
        <v>82</v>
      </c>
      <c r="Z119" s="46">
        <v>82</v>
      </c>
      <c r="AA119" s="50">
        <f t="shared" si="154"/>
        <v>81.25</v>
      </c>
      <c r="AB119" s="65">
        <f t="shared" si="155"/>
        <v>24.375</v>
      </c>
      <c r="AC119" s="195">
        <f t="shared" si="156"/>
        <v>80.727777777777774</v>
      </c>
      <c r="AD119" s="116">
        <v>81</v>
      </c>
      <c r="AE119" s="87" t="s">
        <v>34</v>
      </c>
      <c r="AF119" s="90"/>
      <c r="AG119" s="91"/>
      <c r="AH119" s="68"/>
    </row>
    <row r="120" spans="1:34" x14ac:dyDescent="0.25">
      <c r="A120" s="124" t="s">
        <v>66</v>
      </c>
      <c r="B120" s="46">
        <v>25</v>
      </c>
      <c r="C120" s="46">
        <f t="shared" si="142"/>
        <v>81.25</v>
      </c>
      <c r="D120" s="46">
        <v>75</v>
      </c>
      <c r="E120" s="46">
        <v>18</v>
      </c>
      <c r="F120" s="46">
        <f t="shared" si="143"/>
        <v>80</v>
      </c>
      <c r="G120" s="50">
        <f t="shared" si="149"/>
        <v>78.75</v>
      </c>
      <c r="H120" s="65">
        <f t="shared" si="150"/>
        <v>11.8125</v>
      </c>
      <c r="I120" s="46">
        <v>25</v>
      </c>
      <c r="J120" s="46">
        <f t="shared" si="144"/>
        <v>81.25</v>
      </c>
      <c r="K120" s="46">
        <v>18</v>
      </c>
      <c r="L120" s="46">
        <f t="shared" si="145"/>
        <v>80</v>
      </c>
      <c r="M120" s="46">
        <v>74</v>
      </c>
      <c r="N120" s="50">
        <f t="shared" si="146"/>
        <v>78.416666666666671</v>
      </c>
      <c r="O120" s="65">
        <f t="shared" si="151"/>
        <v>19.604166666666668</v>
      </c>
      <c r="P120" s="46">
        <v>25</v>
      </c>
      <c r="Q120" s="46">
        <f t="shared" si="147"/>
        <v>81.25</v>
      </c>
      <c r="R120" s="46">
        <v>82</v>
      </c>
      <c r="S120" s="46">
        <v>15</v>
      </c>
      <c r="T120" s="46">
        <f t="shared" si="148"/>
        <v>75</v>
      </c>
      <c r="U120" s="50">
        <f t="shared" si="152"/>
        <v>79.416666666666671</v>
      </c>
      <c r="V120" s="65">
        <f t="shared" si="153"/>
        <v>23.824999999999999</v>
      </c>
      <c r="W120" s="52">
        <v>77</v>
      </c>
      <c r="X120" s="46">
        <v>78</v>
      </c>
      <c r="Y120" s="46">
        <v>79</v>
      </c>
      <c r="Z120" s="46">
        <v>78</v>
      </c>
      <c r="AA120" s="50">
        <f t="shared" si="154"/>
        <v>78</v>
      </c>
      <c r="AB120" s="65">
        <f t="shared" si="155"/>
        <v>23.4</v>
      </c>
      <c r="AC120" s="195">
        <f t="shared" si="156"/>
        <v>78.641666666666666</v>
      </c>
      <c r="AD120" s="116">
        <v>79</v>
      </c>
      <c r="AE120" s="87" t="s">
        <v>32</v>
      </c>
      <c r="AF120" s="90"/>
      <c r="AG120" s="91"/>
      <c r="AH120" s="68"/>
    </row>
    <row r="121" spans="1:34" x14ac:dyDescent="0.25">
      <c r="A121" s="124" t="s">
        <v>67</v>
      </c>
      <c r="B121" s="52">
        <v>26</v>
      </c>
      <c r="C121" s="46">
        <f t="shared" si="142"/>
        <v>82.5</v>
      </c>
      <c r="D121" s="52">
        <v>83</v>
      </c>
      <c r="E121" s="52">
        <v>20</v>
      </c>
      <c r="F121" s="46">
        <f t="shared" si="143"/>
        <v>83.333333333333329</v>
      </c>
      <c r="G121" s="50">
        <f t="shared" si="149"/>
        <v>82.944444444444443</v>
      </c>
      <c r="H121" s="65">
        <f t="shared" si="150"/>
        <v>12.441666666666666</v>
      </c>
      <c r="I121" s="52">
        <v>27</v>
      </c>
      <c r="J121" s="46">
        <f t="shared" si="144"/>
        <v>83.75</v>
      </c>
      <c r="K121" s="52">
        <v>20</v>
      </c>
      <c r="L121" s="46">
        <f t="shared" si="145"/>
        <v>83.333333333333329</v>
      </c>
      <c r="M121" s="52">
        <v>83</v>
      </c>
      <c r="N121" s="50">
        <f t="shared" si="146"/>
        <v>83.3611111111111</v>
      </c>
      <c r="O121" s="65">
        <f t="shared" si="151"/>
        <v>20.840277777777775</v>
      </c>
      <c r="P121" s="52">
        <v>27</v>
      </c>
      <c r="Q121" s="46">
        <f t="shared" si="147"/>
        <v>83.75</v>
      </c>
      <c r="R121" s="52">
        <v>83</v>
      </c>
      <c r="S121" s="52">
        <v>17</v>
      </c>
      <c r="T121" s="46">
        <f t="shared" si="148"/>
        <v>78.333333333333329</v>
      </c>
      <c r="U121" s="50">
        <f t="shared" si="152"/>
        <v>81.694444444444443</v>
      </c>
      <c r="V121" s="65">
        <f t="shared" si="153"/>
        <v>24.508333333333333</v>
      </c>
      <c r="W121" s="52">
        <v>81</v>
      </c>
      <c r="X121" s="52">
        <v>83</v>
      </c>
      <c r="Y121" s="52">
        <v>82</v>
      </c>
      <c r="Z121" s="52">
        <v>83</v>
      </c>
      <c r="AA121" s="50">
        <f t="shared" si="154"/>
        <v>82.25</v>
      </c>
      <c r="AB121" s="65">
        <f t="shared" si="155"/>
        <v>24.675000000000001</v>
      </c>
      <c r="AC121" s="195">
        <f t="shared" si="156"/>
        <v>82.465277777777771</v>
      </c>
      <c r="AD121" s="115">
        <v>83</v>
      </c>
      <c r="AE121" s="88" t="s">
        <v>34</v>
      </c>
      <c r="AF121" s="90"/>
      <c r="AG121" s="91"/>
      <c r="AH121" s="68"/>
    </row>
    <row r="122" spans="1:34" x14ac:dyDescent="0.25">
      <c r="A122" s="124" t="s">
        <v>68</v>
      </c>
      <c r="B122" s="46">
        <v>27</v>
      </c>
      <c r="C122" s="46">
        <f t="shared" si="142"/>
        <v>83.75</v>
      </c>
      <c r="D122" s="46">
        <v>84</v>
      </c>
      <c r="E122" s="46">
        <v>21</v>
      </c>
      <c r="F122" s="46">
        <f t="shared" si="143"/>
        <v>85</v>
      </c>
      <c r="G122" s="50">
        <f t="shared" si="149"/>
        <v>84.25</v>
      </c>
      <c r="H122" s="65">
        <f t="shared" si="150"/>
        <v>12.637499999999999</v>
      </c>
      <c r="I122" s="46">
        <v>27</v>
      </c>
      <c r="J122" s="46">
        <f t="shared" si="144"/>
        <v>83.75</v>
      </c>
      <c r="K122" s="46">
        <v>21</v>
      </c>
      <c r="L122" s="46">
        <f t="shared" si="145"/>
        <v>85</v>
      </c>
      <c r="M122" s="46">
        <v>84</v>
      </c>
      <c r="N122" s="50">
        <f t="shared" si="146"/>
        <v>84.25</v>
      </c>
      <c r="O122" s="65">
        <f t="shared" si="151"/>
        <v>21.0625</v>
      </c>
      <c r="P122" s="46">
        <v>29</v>
      </c>
      <c r="Q122" s="46">
        <f t="shared" si="147"/>
        <v>86.25</v>
      </c>
      <c r="R122" s="46">
        <v>84</v>
      </c>
      <c r="S122" s="46">
        <v>19</v>
      </c>
      <c r="T122" s="46">
        <f t="shared" si="148"/>
        <v>81.666666666666657</v>
      </c>
      <c r="U122" s="50">
        <f t="shared" si="152"/>
        <v>83.972222222222214</v>
      </c>
      <c r="V122" s="65">
        <f t="shared" si="153"/>
        <v>25.191666666666663</v>
      </c>
      <c r="W122" s="52">
        <v>81</v>
      </c>
      <c r="X122" s="46">
        <v>83</v>
      </c>
      <c r="Y122" s="46">
        <v>82</v>
      </c>
      <c r="Z122" s="46">
        <v>83</v>
      </c>
      <c r="AA122" s="50">
        <f t="shared" si="154"/>
        <v>82.25</v>
      </c>
      <c r="AB122" s="65">
        <f t="shared" si="155"/>
        <v>24.675000000000001</v>
      </c>
      <c r="AC122" s="195">
        <f t="shared" si="156"/>
        <v>83.566666666666663</v>
      </c>
      <c r="AD122" s="116">
        <v>84</v>
      </c>
      <c r="AE122" s="87" t="s">
        <v>34</v>
      </c>
      <c r="AF122" s="90"/>
      <c r="AG122" s="91"/>
      <c r="AH122" s="68"/>
    </row>
    <row r="123" spans="1:34" x14ac:dyDescent="0.25">
      <c r="A123" s="124" t="s">
        <v>69</v>
      </c>
      <c r="B123" s="52">
        <v>26</v>
      </c>
      <c r="C123" s="46">
        <f t="shared" si="142"/>
        <v>82.5</v>
      </c>
      <c r="D123" s="52">
        <v>85</v>
      </c>
      <c r="E123" s="52">
        <v>26</v>
      </c>
      <c r="F123" s="46">
        <f t="shared" si="143"/>
        <v>93.333333333333343</v>
      </c>
      <c r="G123" s="50">
        <f t="shared" si="149"/>
        <v>86.944444444444457</v>
      </c>
      <c r="H123" s="65">
        <f t="shared" si="150"/>
        <v>13.041666666666668</v>
      </c>
      <c r="I123" s="52">
        <v>26</v>
      </c>
      <c r="J123" s="46">
        <f t="shared" si="144"/>
        <v>82.5</v>
      </c>
      <c r="K123" s="52">
        <v>26</v>
      </c>
      <c r="L123" s="46">
        <f t="shared" si="145"/>
        <v>93.333333333333343</v>
      </c>
      <c r="M123" s="52">
        <v>85</v>
      </c>
      <c r="N123" s="50">
        <f t="shared" si="146"/>
        <v>86.944444444444457</v>
      </c>
      <c r="O123" s="65">
        <f t="shared" si="151"/>
        <v>21.736111111111114</v>
      </c>
      <c r="P123" s="52">
        <v>29</v>
      </c>
      <c r="Q123" s="46">
        <f t="shared" si="147"/>
        <v>86.25</v>
      </c>
      <c r="R123" s="52">
        <v>85</v>
      </c>
      <c r="S123" s="52">
        <v>19</v>
      </c>
      <c r="T123" s="46">
        <f t="shared" si="148"/>
        <v>81.666666666666657</v>
      </c>
      <c r="U123" s="50">
        <f t="shared" si="152"/>
        <v>84.305555555555557</v>
      </c>
      <c r="V123" s="65">
        <f t="shared" si="153"/>
        <v>25.291666666666668</v>
      </c>
      <c r="W123" s="52">
        <v>81</v>
      </c>
      <c r="X123" s="52">
        <v>82</v>
      </c>
      <c r="Y123" s="52">
        <v>82</v>
      </c>
      <c r="Z123" s="52">
        <v>83</v>
      </c>
      <c r="AA123" s="50">
        <f t="shared" si="154"/>
        <v>82</v>
      </c>
      <c r="AB123" s="65">
        <f t="shared" si="155"/>
        <v>24.599999999999998</v>
      </c>
      <c r="AC123" s="195">
        <f t="shared" si="156"/>
        <v>84.669444444444451</v>
      </c>
      <c r="AD123" s="115">
        <v>85</v>
      </c>
      <c r="AE123" s="88" t="s">
        <v>37</v>
      </c>
      <c r="AF123" s="90"/>
      <c r="AG123" s="91"/>
      <c r="AH123" s="68"/>
    </row>
    <row r="124" spans="1:34" x14ac:dyDescent="0.25">
      <c r="A124" s="124" t="s">
        <v>70</v>
      </c>
      <c r="B124" s="46">
        <v>28</v>
      </c>
      <c r="C124" s="46">
        <f>SUM(B124/40)*(50)+(50)</f>
        <v>85</v>
      </c>
      <c r="D124" s="46">
        <v>78</v>
      </c>
      <c r="E124" s="46">
        <v>20</v>
      </c>
      <c r="F124" s="46">
        <f>SUM(E124/30)*(50)+(50)</f>
        <v>83.333333333333329</v>
      </c>
      <c r="G124" s="50">
        <f t="shared" si="149"/>
        <v>82.1111111111111</v>
      </c>
      <c r="H124" s="65">
        <f t="shared" si="150"/>
        <v>12.316666666666665</v>
      </c>
      <c r="I124" s="46">
        <v>28</v>
      </c>
      <c r="J124" s="46">
        <f>SUM(I124/40)*(50)+(50)</f>
        <v>85</v>
      </c>
      <c r="K124" s="46">
        <v>20</v>
      </c>
      <c r="L124" s="46">
        <f t="shared" si="145"/>
        <v>83.333333333333329</v>
      </c>
      <c r="M124" s="46">
        <v>78</v>
      </c>
      <c r="N124" s="50">
        <f t="shared" si="146"/>
        <v>82.1111111111111</v>
      </c>
      <c r="O124" s="65">
        <f t="shared" si="151"/>
        <v>20.527777777777775</v>
      </c>
      <c r="P124" s="46">
        <v>28</v>
      </c>
      <c r="Q124" s="46">
        <f>SUM(P124/40)*(50)+(50)</f>
        <v>85</v>
      </c>
      <c r="R124" s="46">
        <v>83</v>
      </c>
      <c r="S124" s="46">
        <v>17</v>
      </c>
      <c r="T124" s="46">
        <f t="shared" si="148"/>
        <v>78.333333333333329</v>
      </c>
      <c r="U124" s="50">
        <f t="shared" si="152"/>
        <v>82.1111111111111</v>
      </c>
      <c r="V124" s="65">
        <f t="shared" si="153"/>
        <v>24.633333333333329</v>
      </c>
      <c r="W124" s="52">
        <v>81</v>
      </c>
      <c r="X124" s="46">
        <v>80</v>
      </c>
      <c r="Y124" s="46">
        <v>81</v>
      </c>
      <c r="Z124" s="46">
        <v>82</v>
      </c>
      <c r="AA124" s="50">
        <f t="shared" si="154"/>
        <v>81</v>
      </c>
      <c r="AB124" s="65">
        <f t="shared" si="155"/>
        <v>24.3</v>
      </c>
      <c r="AC124" s="195">
        <f t="shared" si="156"/>
        <v>81.777777777777771</v>
      </c>
      <c r="AD124" s="116">
        <v>82</v>
      </c>
      <c r="AE124" s="87" t="s">
        <v>34</v>
      </c>
      <c r="AF124" s="90"/>
      <c r="AG124" s="91"/>
      <c r="AH124" s="68"/>
    </row>
    <row r="125" spans="1:34" x14ac:dyDescent="0.25">
      <c r="A125" s="124" t="s">
        <v>71</v>
      </c>
      <c r="B125" s="46">
        <v>25</v>
      </c>
      <c r="C125" s="46">
        <f>SUM(B125/40)*(50)+(50)</f>
        <v>81.25</v>
      </c>
      <c r="D125" s="52">
        <v>85</v>
      </c>
      <c r="E125" s="46">
        <v>20</v>
      </c>
      <c r="F125" s="46">
        <f>SUM(E125/30)*(50)+(50)</f>
        <v>83.333333333333329</v>
      </c>
      <c r="G125" s="50">
        <f t="shared" si="149"/>
        <v>83.194444444444443</v>
      </c>
      <c r="H125" s="65">
        <f t="shared" si="150"/>
        <v>12.479166666666666</v>
      </c>
      <c r="I125" s="46">
        <v>25</v>
      </c>
      <c r="J125" s="46">
        <f>SUM(I125/40)*(50)+(50)</f>
        <v>81.25</v>
      </c>
      <c r="K125" s="46">
        <v>20</v>
      </c>
      <c r="L125" s="46">
        <f t="shared" si="145"/>
        <v>83.333333333333329</v>
      </c>
      <c r="M125" s="52">
        <v>85</v>
      </c>
      <c r="N125" s="50">
        <f t="shared" si="146"/>
        <v>83.194444444444443</v>
      </c>
      <c r="O125" s="65">
        <f t="shared" si="151"/>
        <v>20.798611111111111</v>
      </c>
      <c r="P125" s="46">
        <v>25</v>
      </c>
      <c r="Q125" s="46">
        <f>SUM(P125/40)*(50)+(50)</f>
        <v>81.25</v>
      </c>
      <c r="R125" s="52">
        <v>85</v>
      </c>
      <c r="S125" s="52">
        <v>18</v>
      </c>
      <c r="T125" s="46">
        <f t="shared" si="148"/>
        <v>80</v>
      </c>
      <c r="U125" s="50">
        <f t="shared" si="152"/>
        <v>82.083333333333329</v>
      </c>
      <c r="V125" s="65">
        <f t="shared" si="153"/>
        <v>24.624999999999996</v>
      </c>
      <c r="W125" s="52">
        <v>81</v>
      </c>
      <c r="X125" s="52">
        <v>82</v>
      </c>
      <c r="Y125" s="52">
        <v>83</v>
      </c>
      <c r="Z125" s="52">
        <v>82</v>
      </c>
      <c r="AA125" s="50">
        <f t="shared" si="154"/>
        <v>82</v>
      </c>
      <c r="AB125" s="65">
        <f t="shared" si="155"/>
        <v>24.599999999999998</v>
      </c>
      <c r="AC125" s="195">
        <f t="shared" si="156"/>
        <v>82.502777777777766</v>
      </c>
      <c r="AD125" s="116">
        <v>83</v>
      </c>
      <c r="AE125" s="87" t="s">
        <v>34</v>
      </c>
      <c r="AF125" s="90"/>
      <c r="AG125" s="91"/>
      <c r="AH125" s="68"/>
    </row>
    <row r="126" spans="1:34" x14ac:dyDescent="0.25">
      <c r="A126" s="124" t="s">
        <v>78</v>
      </c>
      <c r="B126" s="52">
        <v>20</v>
      </c>
      <c r="C126" s="46">
        <f>SUM(B126/40)*(50)+(50)</f>
        <v>75</v>
      </c>
      <c r="D126" s="46">
        <v>79</v>
      </c>
      <c r="E126" s="52">
        <v>20</v>
      </c>
      <c r="F126" s="46">
        <f>SUM(E126/30)*(50)+(50)</f>
        <v>83.333333333333329</v>
      </c>
      <c r="G126" s="50">
        <f t="shared" si="149"/>
        <v>79.1111111111111</v>
      </c>
      <c r="H126" s="65">
        <f t="shared" si="150"/>
        <v>11.866666666666665</v>
      </c>
      <c r="I126" s="52">
        <v>20</v>
      </c>
      <c r="J126" s="46">
        <f>SUM(I126/40)*(50)+(50)</f>
        <v>75</v>
      </c>
      <c r="K126" s="52">
        <v>20</v>
      </c>
      <c r="L126" s="46">
        <f t="shared" si="145"/>
        <v>83.333333333333329</v>
      </c>
      <c r="M126" s="46">
        <v>79</v>
      </c>
      <c r="N126" s="50">
        <f t="shared" si="146"/>
        <v>79.1111111111111</v>
      </c>
      <c r="O126" s="65">
        <f t="shared" si="151"/>
        <v>19.777777777777775</v>
      </c>
      <c r="P126" s="52">
        <v>27</v>
      </c>
      <c r="Q126" s="46">
        <f>SUM(P126/40)*(50)+(50)</f>
        <v>83.75</v>
      </c>
      <c r="R126" s="46">
        <v>83</v>
      </c>
      <c r="S126" s="46">
        <v>19</v>
      </c>
      <c r="T126" s="46">
        <f t="shared" si="148"/>
        <v>81.666666666666657</v>
      </c>
      <c r="U126" s="50">
        <f t="shared" si="152"/>
        <v>82.805555555555557</v>
      </c>
      <c r="V126" s="65">
        <f t="shared" si="153"/>
        <v>24.841666666666665</v>
      </c>
      <c r="W126" s="52">
        <v>81</v>
      </c>
      <c r="X126" s="46">
        <v>80</v>
      </c>
      <c r="Y126" s="46">
        <v>81</v>
      </c>
      <c r="Z126" s="46">
        <v>80</v>
      </c>
      <c r="AA126" s="50">
        <f t="shared" si="154"/>
        <v>80.5</v>
      </c>
      <c r="AB126" s="65">
        <f t="shared" si="155"/>
        <v>24.15</v>
      </c>
      <c r="AC126" s="195">
        <f t="shared" si="156"/>
        <v>80.636111111111092</v>
      </c>
      <c r="AD126" s="115">
        <v>81</v>
      </c>
      <c r="AE126" s="88" t="s">
        <v>34</v>
      </c>
      <c r="AF126" s="90"/>
      <c r="AG126" s="91"/>
      <c r="AH126" s="68"/>
    </row>
    <row r="127" spans="1:34" x14ac:dyDescent="0.25">
      <c r="A127" s="124" t="s">
        <v>72</v>
      </c>
      <c r="B127" s="46">
        <v>18</v>
      </c>
      <c r="C127" s="46">
        <f t="shared" ref="C127:C132" si="157">SUM(B127/40)*(50)+(50)</f>
        <v>72.5</v>
      </c>
      <c r="D127" s="46">
        <v>80</v>
      </c>
      <c r="E127" s="46">
        <v>23</v>
      </c>
      <c r="F127" s="46">
        <f t="shared" ref="F127:F132" si="158">SUM(E127/30)*(50)+(50)</f>
        <v>88.333333333333343</v>
      </c>
      <c r="G127" s="50">
        <f t="shared" ref="G127:G132" si="159">SUM(C127,D127,F127)/3</f>
        <v>80.277777777777786</v>
      </c>
      <c r="H127" s="65">
        <f t="shared" ref="H127:H132" si="160">MAX(G127)*(15%)</f>
        <v>12.041666666666668</v>
      </c>
      <c r="I127" s="46">
        <v>18</v>
      </c>
      <c r="J127" s="46">
        <f t="shared" ref="J127:J132" si="161">SUM(I127/40)*(50)+(50)</f>
        <v>72.5</v>
      </c>
      <c r="K127" s="46">
        <v>23</v>
      </c>
      <c r="L127" s="46">
        <f t="shared" ref="L127:L132" si="162">SUM(K127/30)*(50)+(50)</f>
        <v>88.333333333333343</v>
      </c>
      <c r="M127" s="46">
        <v>80</v>
      </c>
      <c r="N127" s="50">
        <f t="shared" ref="N127:N132" si="163">SUM(J127,L127,M127)/3</f>
        <v>80.277777777777786</v>
      </c>
      <c r="O127" s="65">
        <f t="shared" ref="O127:O132" si="164">MAX(N127)*(25%)</f>
        <v>20.069444444444446</v>
      </c>
      <c r="P127" s="46">
        <v>18</v>
      </c>
      <c r="Q127" s="46">
        <f t="shared" ref="Q127:Q132" si="165">SUM(P127/40)*(50)+(50)</f>
        <v>72.5</v>
      </c>
      <c r="R127" s="46">
        <v>80</v>
      </c>
      <c r="S127" s="46">
        <v>16</v>
      </c>
      <c r="T127" s="46">
        <f t="shared" ref="T127:T132" si="166">SUM(S127/30)*(50)+(50)</f>
        <v>76.666666666666671</v>
      </c>
      <c r="U127" s="50">
        <f t="shared" ref="U127:U132" si="167">SUM(Q127,R127,T127)/3</f>
        <v>76.3888888888889</v>
      </c>
      <c r="V127" s="65">
        <f t="shared" ref="V127:V132" si="168">MAX(U127)*(30%)</f>
        <v>22.916666666666668</v>
      </c>
      <c r="W127" s="52">
        <v>81</v>
      </c>
      <c r="X127" s="46">
        <v>80</v>
      </c>
      <c r="Y127" s="46">
        <v>81</v>
      </c>
      <c r="Z127" s="46">
        <v>82</v>
      </c>
      <c r="AA127" s="50">
        <f t="shared" ref="AA127:AA132" si="169">SUM(W127,X127,Y127,Z127)/4</f>
        <v>81</v>
      </c>
      <c r="AB127" s="65">
        <f t="shared" ref="AB127:AB132" si="170">MAX(AA127)*(30%)</f>
        <v>24.3</v>
      </c>
      <c r="AC127" s="195">
        <f t="shared" ref="AC127:AC132" si="171">SUM(H127,O127,V127,AB127)</f>
        <v>79.327777777777783</v>
      </c>
      <c r="AD127" s="114">
        <v>79</v>
      </c>
      <c r="AE127" s="87" t="s">
        <v>32</v>
      </c>
      <c r="AF127" s="90"/>
      <c r="AG127" s="91"/>
      <c r="AH127" s="68"/>
    </row>
    <row r="128" spans="1:34" x14ac:dyDescent="0.25">
      <c r="A128" s="124" t="s">
        <v>73</v>
      </c>
      <c r="B128" s="52">
        <v>23</v>
      </c>
      <c r="C128" s="46">
        <f t="shared" si="157"/>
        <v>78.75</v>
      </c>
      <c r="D128" s="46">
        <v>83</v>
      </c>
      <c r="E128" s="52">
        <v>17</v>
      </c>
      <c r="F128" s="46">
        <f t="shared" si="158"/>
        <v>78.333333333333329</v>
      </c>
      <c r="G128" s="50">
        <f t="shared" si="159"/>
        <v>80.027777777777771</v>
      </c>
      <c r="H128" s="65">
        <f t="shared" si="160"/>
        <v>12.004166666666665</v>
      </c>
      <c r="I128" s="52">
        <v>23</v>
      </c>
      <c r="J128" s="46">
        <f t="shared" si="161"/>
        <v>78.75</v>
      </c>
      <c r="K128" s="52">
        <v>17</v>
      </c>
      <c r="L128" s="46">
        <f t="shared" si="162"/>
        <v>78.333333333333329</v>
      </c>
      <c r="M128" s="46">
        <v>83</v>
      </c>
      <c r="N128" s="50">
        <f t="shared" si="163"/>
        <v>80.027777777777771</v>
      </c>
      <c r="O128" s="65">
        <f t="shared" si="164"/>
        <v>20.006944444444443</v>
      </c>
      <c r="P128" s="52">
        <v>23</v>
      </c>
      <c r="Q128" s="46">
        <f t="shared" si="165"/>
        <v>78.75</v>
      </c>
      <c r="R128" s="46">
        <v>83</v>
      </c>
      <c r="S128" s="46">
        <v>17</v>
      </c>
      <c r="T128" s="46">
        <f t="shared" si="166"/>
        <v>78.333333333333329</v>
      </c>
      <c r="U128" s="50">
        <f t="shared" si="167"/>
        <v>80.027777777777771</v>
      </c>
      <c r="V128" s="65">
        <f t="shared" si="168"/>
        <v>24.008333333333329</v>
      </c>
      <c r="W128" s="52">
        <v>81</v>
      </c>
      <c r="X128" s="46">
        <v>82</v>
      </c>
      <c r="Y128" s="46">
        <v>83</v>
      </c>
      <c r="Z128" s="46">
        <v>83</v>
      </c>
      <c r="AA128" s="50">
        <f t="shared" si="169"/>
        <v>82.25</v>
      </c>
      <c r="AB128" s="65">
        <f t="shared" si="170"/>
        <v>24.675000000000001</v>
      </c>
      <c r="AC128" s="195">
        <f t="shared" si="171"/>
        <v>80.694444444444429</v>
      </c>
      <c r="AD128" s="115">
        <v>81</v>
      </c>
      <c r="AE128" s="88" t="s">
        <v>34</v>
      </c>
      <c r="AF128" s="90"/>
      <c r="AG128" s="91"/>
      <c r="AH128" s="68"/>
    </row>
    <row r="129" spans="1:34" x14ac:dyDescent="0.25">
      <c r="A129" s="124" t="s">
        <v>74</v>
      </c>
      <c r="B129" s="46">
        <v>26</v>
      </c>
      <c r="C129" s="46">
        <f t="shared" si="157"/>
        <v>82.5</v>
      </c>
      <c r="D129" s="52">
        <v>84</v>
      </c>
      <c r="E129" s="46">
        <v>18</v>
      </c>
      <c r="F129" s="46">
        <f t="shared" si="158"/>
        <v>80</v>
      </c>
      <c r="G129" s="50">
        <f t="shared" si="159"/>
        <v>82.166666666666671</v>
      </c>
      <c r="H129" s="65">
        <f t="shared" si="160"/>
        <v>12.325000000000001</v>
      </c>
      <c r="I129" s="46">
        <v>28</v>
      </c>
      <c r="J129" s="46">
        <f t="shared" si="161"/>
        <v>85</v>
      </c>
      <c r="K129" s="46">
        <v>18</v>
      </c>
      <c r="L129" s="46">
        <f t="shared" si="162"/>
        <v>80</v>
      </c>
      <c r="M129" s="52">
        <v>84</v>
      </c>
      <c r="N129" s="50">
        <f t="shared" si="163"/>
        <v>83</v>
      </c>
      <c r="O129" s="65">
        <f t="shared" si="164"/>
        <v>20.75</v>
      </c>
      <c r="P129" s="46">
        <v>28</v>
      </c>
      <c r="Q129" s="46">
        <f t="shared" si="165"/>
        <v>85</v>
      </c>
      <c r="R129" s="52">
        <v>84</v>
      </c>
      <c r="S129" s="52">
        <v>18</v>
      </c>
      <c r="T129" s="46">
        <f t="shared" si="166"/>
        <v>80</v>
      </c>
      <c r="U129" s="50">
        <f t="shared" si="167"/>
        <v>83</v>
      </c>
      <c r="V129" s="65">
        <f t="shared" si="168"/>
        <v>24.9</v>
      </c>
      <c r="W129" s="52">
        <v>81</v>
      </c>
      <c r="X129" s="52">
        <v>83</v>
      </c>
      <c r="Y129" s="52">
        <v>81</v>
      </c>
      <c r="Z129" s="52">
        <v>83</v>
      </c>
      <c r="AA129" s="50">
        <f t="shared" si="169"/>
        <v>82</v>
      </c>
      <c r="AB129" s="65">
        <f t="shared" si="170"/>
        <v>24.599999999999998</v>
      </c>
      <c r="AC129" s="195">
        <f t="shared" si="171"/>
        <v>82.575000000000003</v>
      </c>
      <c r="AD129" s="116">
        <v>83</v>
      </c>
      <c r="AE129" s="87" t="s">
        <v>34</v>
      </c>
      <c r="AF129" s="90"/>
      <c r="AG129" s="91"/>
      <c r="AH129" s="68"/>
    </row>
    <row r="130" spans="1:34" x14ac:dyDescent="0.25">
      <c r="A130" s="124" t="s">
        <v>75</v>
      </c>
      <c r="B130" s="52">
        <v>29</v>
      </c>
      <c r="C130" s="46">
        <f t="shared" si="157"/>
        <v>86.25</v>
      </c>
      <c r="D130" s="46">
        <v>85</v>
      </c>
      <c r="E130" s="52">
        <v>21</v>
      </c>
      <c r="F130" s="46">
        <f t="shared" si="158"/>
        <v>85</v>
      </c>
      <c r="G130" s="50">
        <f t="shared" si="159"/>
        <v>85.416666666666671</v>
      </c>
      <c r="H130" s="65">
        <f t="shared" si="160"/>
        <v>12.8125</v>
      </c>
      <c r="I130" s="52">
        <v>29</v>
      </c>
      <c r="J130" s="46">
        <f t="shared" si="161"/>
        <v>86.25</v>
      </c>
      <c r="K130" s="52">
        <v>21</v>
      </c>
      <c r="L130" s="46">
        <f t="shared" si="162"/>
        <v>85</v>
      </c>
      <c r="M130" s="46">
        <v>85</v>
      </c>
      <c r="N130" s="50">
        <f t="shared" si="163"/>
        <v>85.416666666666671</v>
      </c>
      <c r="O130" s="65">
        <f t="shared" si="164"/>
        <v>21.354166666666668</v>
      </c>
      <c r="P130" s="52">
        <v>29</v>
      </c>
      <c r="Q130" s="46">
        <f t="shared" si="165"/>
        <v>86.25</v>
      </c>
      <c r="R130" s="46">
        <v>85</v>
      </c>
      <c r="S130" s="52">
        <v>15</v>
      </c>
      <c r="T130" s="46">
        <f t="shared" si="166"/>
        <v>75</v>
      </c>
      <c r="U130" s="50">
        <f t="shared" si="167"/>
        <v>82.083333333333329</v>
      </c>
      <c r="V130" s="65">
        <f t="shared" si="168"/>
        <v>24.624999999999996</v>
      </c>
      <c r="W130" s="52">
        <v>82</v>
      </c>
      <c r="X130" s="52">
        <v>82</v>
      </c>
      <c r="Y130" s="52">
        <v>83</v>
      </c>
      <c r="Z130" s="52">
        <v>82</v>
      </c>
      <c r="AA130" s="50">
        <f t="shared" si="169"/>
        <v>82.25</v>
      </c>
      <c r="AB130" s="65">
        <f t="shared" si="170"/>
        <v>24.675000000000001</v>
      </c>
      <c r="AC130" s="195">
        <f t="shared" si="171"/>
        <v>83.466666666666669</v>
      </c>
      <c r="AD130" s="115">
        <v>84</v>
      </c>
      <c r="AE130" s="88" t="s">
        <v>34</v>
      </c>
      <c r="AF130" s="90"/>
      <c r="AG130" s="91"/>
      <c r="AH130" s="68"/>
    </row>
    <row r="131" spans="1:34" x14ac:dyDescent="0.25">
      <c r="A131" s="124" t="s">
        <v>76</v>
      </c>
      <c r="B131" s="46">
        <v>27</v>
      </c>
      <c r="C131" s="46">
        <f t="shared" si="157"/>
        <v>83.75</v>
      </c>
      <c r="D131" s="52">
        <v>83</v>
      </c>
      <c r="E131" s="46">
        <v>19</v>
      </c>
      <c r="F131" s="46">
        <f t="shared" si="158"/>
        <v>81.666666666666657</v>
      </c>
      <c r="G131" s="50">
        <f t="shared" si="159"/>
        <v>82.805555555555557</v>
      </c>
      <c r="H131" s="65">
        <f t="shared" si="160"/>
        <v>12.420833333333333</v>
      </c>
      <c r="I131" s="46">
        <v>27</v>
      </c>
      <c r="J131" s="46">
        <f t="shared" si="161"/>
        <v>83.75</v>
      </c>
      <c r="K131" s="46">
        <v>19</v>
      </c>
      <c r="L131" s="46">
        <f t="shared" si="162"/>
        <v>81.666666666666657</v>
      </c>
      <c r="M131" s="52">
        <v>83</v>
      </c>
      <c r="N131" s="50">
        <f t="shared" si="163"/>
        <v>82.805555555555557</v>
      </c>
      <c r="O131" s="65">
        <f t="shared" si="164"/>
        <v>20.701388888888889</v>
      </c>
      <c r="P131" s="46">
        <v>27</v>
      </c>
      <c r="Q131" s="46">
        <f t="shared" si="165"/>
        <v>83.75</v>
      </c>
      <c r="R131" s="52">
        <v>83</v>
      </c>
      <c r="S131" s="46">
        <v>18</v>
      </c>
      <c r="T131" s="46">
        <f t="shared" si="166"/>
        <v>80</v>
      </c>
      <c r="U131" s="50">
        <f t="shared" si="167"/>
        <v>82.25</v>
      </c>
      <c r="V131" s="65">
        <f t="shared" si="168"/>
        <v>24.675000000000001</v>
      </c>
      <c r="W131" s="52">
        <v>82</v>
      </c>
      <c r="X131" s="46">
        <v>82</v>
      </c>
      <c r="Y131" s="46">
        <v>82</v>
      </c>
      <c r="Z131" s="46">
        <v>83</v>
      </c>
      <c r="AA131" s="50">
        <f t="shared" si="169"/>
        <v>82.25</v>
      </c>
      <c r="AB131" s="65">
        <f t="shared" si="170"/>
        <v>24.675000000000001</v>
      </c>
      <c r="AC131" s="195">
        <f t="shared" si="171"/>
        <v>82.472222222222214</v>
      </c>
      <c r="AD131" s="116">
        <v>83</v>
      </c>
      <c r="AE131" s="87" t="s">
        <v>34</v>
      </c>
      <c r="AF131" s="90"/>
      <c r="AG131" s="91"/>
      <c r="AH131" s="68"/>
    </row>
    <row r="132" spans="1:34" x14ac:dyDescent="0.25">
      <c r="A132" s="124" t="s">
        <v>77</v>
      </c>
      <c r="B132" s="46">
        <v>30</v>
      </c>
      <c r="C132" s="46">
        <f t="shared" si="157"/>
        <v>87.5</v>
      </c>
      <c r="D132" s="46">
        <v>81</v>
      </c>
      <c r="E132" s="46">
        <v>26</v>
      </c>
      <c r="F132" s="46">
        <f t="shared" si="158"/>
        <v>93.333333333333343</v>
      </c>
      <c r="G132" s="50">
        <f t="shared" si="159"/>
        <v>87.277777777777786</v>
      </c>
      <c r="H132" s="65">
        <f t="shared" si="160"/>
        <v>13.091666666666667</v>
      </c>
      <c r="I132" s="46">
        <v>30</v>
      </c>
      <c r="J132" s="46">
        <f t="shared" si="161"/>
        <v>87.5</v>
      </c>
      <c r="K132" s="46">
        <v>26</v>
      </c>
      <c r="L132" s="46">
        <f t="shared" si="162"/>
        <v>93.333333333333343</v>
      </c>
      <c r="M132" s="46">
        <v>81</v>
      </c>
      <c r="N132" s="50">
        <f t="shared" si="163"/>
        <v>87.277777777777786</v>
      </c>
      <c r="O132" s="65">
        <f t="shared" si="164"/>
        <v>21.819444444444446</v>
      </c>
      <c r="P132" s="46">
        <v>30</v>
      </c>
      <c r="Q132" s="46">
        <f t="shared" si="165"/>
        <v>87.5</v>
      </c>
      <c r="R132" s="46">
        <v>81</v>
      </c>
      <c r="S132" s="46">
        <v>18</v>
      </c>
      <c r="T132" s="46">
        <f t="shared" si="166"/>
        <v>80</v>
      </c>
      <c r="U132" s="50">
        <f t="shared" si="167"/>
        <v>82.833333333333329</v>
      </c>
      <c r="V132" s="65">
        <f t="shared" si="168"/>
        <v>24.849999999999998</v>
      </c>
      <c r="W132" s="52">
        <v>81</v>
      </c>
      <c r="X132" s="46">
        <v>82</v>
      </c>
      <c r="Y132" s="46">
        <v>81</v>
      </c>
      <c r="Z132" s="46">
        <v>82</v>
      </c>
      <c r="AA132" s="50">
        <f t="shared" si="169"/>
        <v>81.5</v>
      </c>
      <c r="AB132" s="65">
        <f t="shared" si="170"/>
        <v>24.45</v>
      </c>
      <c r="AC132" s="195">
        <f t="shared" si="171"/>
        <v>84.211111111111109</v>
      </c>
      <c r="AD132" s="116">
        <v>84</v>
      </c>
      <c r="AE132" s="87" t="s">
        <v>34</v>
      </c>
      <c r="AF132" s="72"/>
      <c r="AG132" s="69"/>
      <c r="AH132" s="69"/>
    </row>
    <row r="133" spans="1:34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203"/>
      <c r="AD133" s="4"/>
      <c r="AE133" s="72"/>
      <c r="AF133" s="72"/>
      <c r="AG133" s="69"/>
      <c r="AH133" s="69"/>
    </row>
    <row r="134" spans="1:34" x14ac:dyDescent="0.25">
      <c r="A134" s="212"/>
      <c r="B134" s="212"/>
      <c r="C134" s="212"/>
      <c r="D134" s="212"/>
      <c r="E134" s="212"/>
      <c r="J134" s="24" t="s">
        <v>90</v>
      </c>
      <c r="K134" s="24"/>
      <c r="L134" s="24"/>
      <c r="M134" s="24"/>
      <c r="N134" s="24"/>
      <c r="O134" s="24"/>
      <c r="P134" s="44"/>
      <c r="Q134" s="44"/>
      <c r="R134" s="44"/>
      <c r="S134" s="43"/>
      <c r="T134" s="43"/>
      <c r="U134" s="43"/>
      <c r="V134" s="43"/>
      <c r="AC134" s="197"/>
      <c r="AE134" s="209"/>
      <c r="AF134" s="209"/>
      <c r="AG134" s="209"/>
      <c r="AH134" s="209"/>
    </row>
    <row r="135" spans="1:34" x14ac:dyDescent="0.25">
      <c r="A135" s="3"/>
      <c r="B135" s="4"/>
      <c r="C135" s="4"/>
      <c r="U135" s="3"/>
      <c r="V135" s="3"/>
      <c r="AC135" s="197"/>
      <c r="AE135" s="69"/>
      <c r="AF135" s="69"/>
      <c r="AG135" s="69"/>
      <c r="AH135" s="69"/>
    </row>
    <row r="136" spans="1:34" ht="87" x14ac:dyDescent="0.25">
      <c r="A136" s="22" t="s">
        <v>36</v>
      </c>
      <c r="B136" s="23"/>
      <c r="C136" s="11"/>
      <c r="D136" s="6"/>
      <c r="F136" s="16" t="s">
        <v>5</v>
      </c>
      <c r="G136" s="13"/>
      <c r="H136" s="12"/>
      <c r="I136" s="104"/>
      <c r="J136" s="12"/>
      <c r="K136" s="2"/>
      <c r="L136" s="2"/>
      <c r="M136" s="2"/>
      <c r="N136" s="16" t="s">
        <v>6</v>
      </c>
      <c r="O136" s="2"/>
      <c r="P136" s="13"/>
      <c r="Q136" s="12"/>
      <c r="R136" s="2"/>
      <c r="S136" s="13"/>
      <c r="T136" s="25"/>
      <c r="U136" s="17" t="s">
        <v>8</v>
      </c>
      <c r="V136" s="2"/>
      <c r="W136" s="2"/>
      <c r="X136" s="2"/>
      <c r="Y136" s="2"/>
      <c r="Z136" s="2"/>
      <c r="AA136" s="18"/>
      <c r="AB136" s="19" t="s">
        <v>13</v>
      </c>
      <c r="AC136" s="204"/>
      <c r="AD136" s="1"/>
      <c r="AE136" s="74"/>
      <c r="AF136" s="101"/>
      <c r="AG136" s="72"/>
      <c r="AH136" s="72"/>
    </row>
    <row r="137" spans="1:34" ht="58.5" x14ac:dyDescent="0.25">
      <c r="A137" s="15" t="s">
        <v>18</v>
      </c>
      <c r="B137" s="6" t="s">
        <v>0</v>
      </c>
      <c r="C137" s="6" t="s">
        <v>3</v>
      </c>
      <c r="D137" s="6" t="s">
        <v>1</v>
      </c>
      <c r="E137" s="6" t="s">
        <v>2</v>
      </c>
      <c r="F137" s="8" t="s">
        <v>3</v>
      </c>
      <c r="G137" s="14" t="s">
        <v>4</v>
      </c>
      <c r="H137" s="164">
        <v>0.15</v>
      </c>
      <c r="I137" s="6" t="s">
        <v>0</v>
      </c>
      <c r="J137" s="6" t="s">
        <v>3</v>
      </c>
      <c r="K137" s="6" t="s">
        <v>2</v>
      </c>
      <c r="L137" s="6" t="s">
        <v>3</v>
      </c>
      <c r="M137" s="6" t="s">
        <v>1</v>
      </c>
      <c r="N137" s="14" t="s">
        <v>4</v>
      </c>
      <c r="O137" s="165">
        <v>0.25</v>
      </c>
      <c r="P137" s="6" t="s">
        <v>0</v>
      </c>
      <c r="Q137" s="6" t="s">
        <v>3</v>
      </c>
      <c r="R137" s="6" t="s">
        <v>1</v>
      </c>
      <c r="S137" s="6" t="s">
        <v>7</v>
      </c>
      <c r="T137" s="6" t="s">
        <v>3</v>
      </c>
      <c r="U137" s="14" t="s">
        <v>4</v>
      </c>
      <c r="V137" s="165">
        <v>0.3</v>
      </c>
      <c r="W137" s="6" t="s">
        <v>9</v>
      </c>
      <c r="X137" s="6" t="s">
        <v>10</v>
      </c>
      <c r="Y137" s="6" t="s">
        <v>11</v>
      </c>
      <c r="Z137" s="6" t="s">
        <v>12</v>
      </c>
      <c r="AA137" s="14" t="s">
        <v>4</v>
      </c>
      <c r="AB137" s="166">
        <v>0.3</v>
      </c>
      <c r="AC137" s="200" t="s">
        <v>14</v>
      </c>
      <c r="AD137" s="66" t="s">
        <v>15</v>
      </c>
      <c r="AE137" s="99" t="s">
        <v>16</v>
      </c>
      <c r="AF137" s="101"/>
      <c r="AG137" s="72"/>
      <c r="AH137" s="69"/>
    </row>
    <row r="138" spans="1:34" x14ac:dyDescent="0.25">
      <c r="A138" s="124" t="s">
        <v>58</v>
      </c>
      <c r="B138" s="46">
        <v>25</v>
      </c>
      <c r="C138" s="46">
        <f t="shared" ref="C138:C149" si="172">SUM(B138/40)*(50)+(50)</f>
        <v>81.25</v>
      </c>
      <c r="D138" s="46">
        <v>85</v>
      </c>
      <c r="E138" s="46">
        <v>22</v>
      </c>
      <c r="F138" s="46">
        <f t="shared" ref="F138:F149" si="173">SUM(E138/30)*(50)+(50)</f>
        <v>86.666666666666657</v>
      </c>
      <c r="G138" s="48">
        <f>SUM(C138,D138,F138)/3</f>
        <v>84.305555555555557</v>
      </c>
      <c r="H138" s="49">
        <f>MAX(G138)*(15%)</f>
        <v>12.645833333333334</v>
      </c>
      <c r="I138" s="46">
        <v>25</v>
      </c>
      <c r="J138" s="46">
        <f t="shared" ref="J138:J149" si="174">SUM(I138/40)*(50)+(50)</f>
        <v>81.25</v>
      </c>
      <c r="K138" s="46">
        <v>22</v>
      </c>
      <c r="L138" s="46">
        <f t="shared" ref="L138:L152" si="175">SUM(K138/30)*(50)+(50)</f>
        <v>86.666666666666657</v>
      </c>
      <c r="M138" s="46">
        <v>85</v>
      </c>
      <c r="N138" s="50">
        <f t="shared" ref="N138:N152" si="176">SUM(J138,L138,M138)/3</f>
        <v>84.305555555555557</v>
      </c>
      <c r="O138" s="49">
        <f>MAX(N138)*(25%)</f>
        <v>21.076388888888889</v>
      </c>
      <c r="P138" s="46">
        <v>31</v>
      </c>
      <c r="Q138" s="46">
        <f t="shared" ref="Q138:Q149" si="177">SUM(P138/40)*(50)+(50)</f>
        <v>88.75</v>
      </c>
      <c r="R138" s="46">
        <v>85</v>
      </c>
      <c r="S138" s="46">
        <v>19</v>
      </c>
      <c r="T138" s="46">
        <f t="shared" ref="T138:T152" si="178">SUM(S138/30)*(50)+(50)</f>
        <v>81.666666666666657</v>
      </c>
      <c r="U138" s="48">
        <f>SUM(Q138,R138,T138)/3</f>
        <v>85.138888888888886</v>
      </c>
      <c r="V138" s="49">
        <f>MAX(U138)*(30%)</f>
        <v>25.541666666666664</v>
      </c>
      <c r="W138" s="46">
        <v>82</v>
      </c>
      <c r="X138" s="46">
        <v>83</v>
      </c>
      <c r="Y138" s="46">
        <v>82</v>
      </c>
      <c r="Z138" s="46">
        <v>82</v>
      </c>
      <c r="AA138" s="50">
        <f>SUM(W138,X138,Y138,Z138)/4</f>
        <v>82.25</v>
      </c>
      <c r="AB138" s="49">
        <f>MAX(AA138)*(30%)</f>
        <v>24.675000000000001</v>
      </c>
      <c r="AC138" s="195">
        <f>SUM(H138,O138,V138,AB138)</f>
        <v>83.938888888888883</v>
      </c>
      <c r="AD138" s="114">
        <v>84</v>
      </c>
      <c r="AE138" s="87" t="s">
        <v>34</v>
      </c>
      <c r="AF138" s="90"/>
      <c r="AG138" s="91"/>
      <c r="AH138" s="68"/>
    </row>
    <row r="139" spans="1:34" x14ac:dyDescent="0.25">
      <c r="A139" s="124" t="s">
        <v>59</v>
      </c>
      <c r="B139" s="52">
        <v>25</v>
      </c>
      <c r="C139" s="46">
        <f t="shared" si="172"/>
        <v>81.25</v>
      </c>
      <c r="D139" s="52">
        <v>83</v>
      </c>
      <c r="E139" s="52">
        <v>24</v>
      </c>
      <c r="F139" s="46">
        <f t="shared" si="173"/>
        <v>90</v>
      </c>
      <c r="G139" s="48">
        <f t="shared" ref="G139:G152" si="179">SUM(C139,D139,F139)/3</f>
        <v>84.75</v>
      </c>
      <c r="H139" s="49">
        <f t="shared" ref="H139:H152" si="180">MAX(G139)*(15%)</f>
        <v>12.7125</v>
      </c>
      <c r="I139" s="52">
        <v>25</v>
      </c>
      <c r="J139" s="46">
        <f t="shared" si="174"/>
        <v>81.25</v>
      </c>
      <c r="K139" s="52">
        <v>24</v>
      </c>
      <c r="L139" s="46">
        <f t="shared" si="175"/>
        <v>90</v>
      </c>
      <c r="M139" s="52">
        <v>83</v>
      </c>
      <c r="N139" s="50">
        <f t="shared" si="176"/>
        <v>84.75</v>
      </c>
      <c r="O139" s="49">
        <f t="shared" ref="O139:O152" si="181">MAX(N139)*(25%)</f>
        <v>21.1875</v>
      </c>
      <c r="P139" s="52">
        <v>25</v>
      </c>
      <c r="Q139" s="46">
        <f t="shared" si="177"/>
        <v>81.25</v>
      </c>
      <c r="R139" s="52">
        <v>83</v>
      </c>
      <c r="S139" s="64">
        <v>15</v>
      </c>
      <c r="T139" s="46">
        <f t="shared" si="178"/>
        <v>75</v>
      </c>
      <c r="U139" s="48">
        <f t="shared" ref="U139:U152" si="182">SUM(Q139,R139,T139)/3</f>
        <v>79.75</v>
      </c>
      <c r="V139" s="49">
        <f t="shared" ref="V139:V152" si="183">MAX(U139)*(30%)</f>
        <v>23.925000000000001</v>
      </c>
      <c r="W139" s="52">
        <v>81</v>
      </c>
      <c r="X139" s="52">
        <v>82</v>
      </c>
      <c r="Y139" s="52">
        <v>81</v>
      </c>
      <c r="Z139" s="52">
        <v>81</v>
      </c>
      <c r="AA139" s="50">
        <f t="shared" ref="AA139:AA152" si="184">SUM(W139,X139,Y139,Z139)/4</f>
        <v>81.25</v>
      </c>
      <c r="AB139" s="49">
        <f t="shared" ref="AB139:AB152" si="185">MAX(AA139)*(30%)</f>
        <v>24.375</v>
      </c>
      <c r="AC139" s="195">
        <f t="shared" ref="AC139:AC152" si="186">SUM(H139,O139,V139,AB139)</f>
        <v>82.2</v>
      </c>
      <c r="AD139" s="115">
        <v>82</v>
      </c>
      <c r="AE139" s="88" t="s">
        <v>34</v>
      </c>
      <c r="AF139" s="90"/>
      <c r="AG139" s="91"/>
      <c r="AH139" s="68"/>
    </row>
    <row r="140" spans="1:34" x14ac:dyDescent="0.25">
      <c r="A140" s="124" t="s">
        <v>60</v>
      </c>
      <c r="B140" s="46">
        <v>27</v>
      </c>
      <c r="C140" s="46">
        <f t="shared" si="172"/>
        <v>83.75</v>
      </c>
      <c r="D140" s="46">
        <v>84</v>
      </c>
      <c r="E140" s="46">
        <v>24</v>
      </c>
      <c r="F140" s="46">
        <f t="shared" si="173"/>
        <v>90</v>
      </c>
      <c r="G140" s="48">
        <f t="shared" si="179"/>
        <v>85.916666666666671</v>
      </c>
      <c r="H140" s="49">
        <f t="shared" si="180"/>
        <v>12.887500000000001</v>
      </c>
      <c r="I140" s="46">
        <v>27</v>
      </c>
      <c r="J140" s="46">
        <f t="shared" si="174"/>
        <v>83.75</v>
      </c>
      <c r="K140" s="46">
        <v>24</v>
      </c>
      <c r="L140" s="46">
        <f t="shared" si="175"/>
        <v>90</v>
      </c>
      <c r="M140" s="46">
        <v>85</v>
      </c>
      <c r="N140" s="50">
        <f t="shared" si="176"/>
        <v>86.25</v>
      </c>
      <c r="O140" s="49">
        <f t="shared" si="181"/>
        <v>21.5625</v>
      </c>
      <c r="P140" s="46">
        <v>29</v>
      </c>
      <c r="Q140" s="46">
        <f t="shared" si="177"/>
        <v>86.25</v>
      </c>
      <c r="R140" s="46">
        <v>84</v>
      </c>
      <c r="S140" s="46">
        <v>19</v>
      </c>
      <c r="T140" s="46">
        <f t="shared" si="178"/>
        <v>81.666666666666657</v>
      </c>
      <c r="U140" s="48">
        <f t="shared" si="182"/>
        <v>83.972222222222214</v>
      </c>
      <c r="V140" s="49">
        <f>MAX(U140)*(30%)</f>
        <v>25.191666666666663</v>
      </c>
      <c r="W140" s="52">
        <v>82</v>
      </c>
      <c r="X140" s="46">
        <v>83</v>
      </c>
      <c r="Y140" s="46">
        <v>83</v>
      </c>
      <c r="Z140" s="46">
        <v>83</v>
      </c>
      <c r="AA140" s="50">
        <f t="shared" si="184"/>
        <v>82.75</v>
      </c>
      <c r="AB140" s="49">
        <f t="shared" si="185"/>
        <v>24.824999999999999</v>
      </c>
      <c r="AC140" s="195">
        <f t="shared" si="186"/>
        <v>84.466666666666669</v>
      </c>
      <c r="AD140" s="116">
        <v>85</v>
      </c>
      <c r="AE140" s="87" t="s">
        <v>37</v>
      </c>
      <c r="AF140" s="90"/>
      <c r="AG140" s="91"/>
      <c r="AH140" s="91"/>
    </row>
    <row r="141" spans="1:34" x14ac:dyDescent="0.25">
      <c r="A141" s="124" t="s">
        <v>61</v>
      </c>
      <c r="B141" s="52">
        <v>21</v>
      </c>
      <c r="C141" s="46">
        <f t="shared" si="172"/>
        <v>76.25</v>
      </c>
      <c r="D141" s="52">
        <v>83</v>
      </c>
      <c r="E141" s="52">
        <v>28</v>
      </c>
      <c r="F141" s="46">
        <f t="shared" si="173"/>
        <v>96.666666666666657</v>
      </c>
      <c r="G141" s="48">
        <f t="shared" si="179"/>
        <v>85.305555555555557</v>
      </c>
      <c r="H141" s="49">
        <f t="shared" si="180"/>
        <v>12.795833333333333</v>
      </c>
      <c r="I141" s="52">
        <v>21</v>
      </c>
      <c r="J141" s="46">
        <f t="shared" si="174"/>
        <v>76.25</v>
      </c>
      <c r="K141" s="52">
        <v>28</v>
      </c>
      <c r="L141" s="46">
        <f t="shared" si="175"/>
        <v>96.666666666666657</v>
      </c>
      <c r="M141" s="52">
        <v>83</v>
      </c>
      <c r="N141" s="50">
        <f t="shared" si="176"/>
        <v>85.305555555555557</v>
      </c>
      <c r="O141" s="49">
        <f t="shared" si="181"/>
        <v>21.326388888888889</v>
      </c>
      <c r="P141" s="52">
        <v>21</v>
      </c>
      <c r="Q141" s="46">
        <f t="shared" si="177"/>
        <v>76.25</v>
      </c>
      <c r="R141" s="52">
        <v>83</v>
      </c>
      <c r="S141" s="52">
        <v>17</v>
      </c>
      <c r="T141" s="46">
        <f t="shared" si="178"/>
        <v>78.333333333333329</v>
      </c>
      <c r="U141" s="48">
        <f t="shared" si="182"/>
        <v>79.194444444444443</v>
      </c>
      <c r="V141" s="49">
        <f t="shared" si="183"/>
        <v>23.758333333333333</v>
      </c>
      <c r="W141" s="52">
        <v>81</v>
      </c>
      <c r="X141" s="52">
        <v>80</v>
      </c>
      <c r="Y141" s="52">
        <v>82</v>
      </c>
      <c r="Z141" s="52">
        <v>81</v>
      </c>
      <c r="AA141" s="50">
        <f t="shared" si="184"/>
        <v>81</v>
      </c>
      <c r="AB141" s="49">
        <f t="shared" si="185"/>
        <v>24.3</v>
      </c>
      <c r="AC141" s="195">
        <f t="shared" si="186"/>
        <v>82.180555555555557</v>
      </c>
      <c r="AD141" s="115">
        <v>82</v>
      </c>
      <c r="AE141" s="88" t="s">
        <v>34</v>
      </c>
      <c r="AF141" s="90"/>
      <c r="AG141" s="91"/>
      <c r="AH141" s="68"/>
    </row>
    <row r="142" spans="1:34" x14ac:dyDescent="0.25">
      <c r="A142" s="124" t="s">
        <v>85</v>
      </c>
      <c r="B142" s="46">
        <v>27</v>
      </c>
      <c r="C142" s="46">
        <f t="shared" si="172"/>
        <v>83.75</v>
      </c>
      <c r="D142" s="46">
        <v>83</v>
      </c>
      <c r="E142" s="46">
        <v>25</v>
      </c>
      <c r="F142" s="46">
        <f t="shared" si="173"/>
        <v>91.666666666666671</v>
      </c>
      <c r="G142" s="48">
        <f t="shared" si="179"/>
        <v>86.1388888888889</v>
      </c>
      <c r="H142" s="49">
        <f t="shared" si="180"/>
        <v>12.920833333333334</v>
      </c>
      <c r="I142" s="46">
        <v>27</v>
      </c>
      <c r="J142" s="46">
        <f t="shared" si="174"/>
        <v>83.75</v>
      </c>
      <c r="K142" s="46">
        <v>25</v>
      </c>
      <c r="L142" s="46">
        <f t="shared" si="175"/>
        <v>91.666666666666671</v>
      </c>
      <c r="M142" s="46">
        <v>83</v>
      </c>
      <c r="N142" s="50">
        <f t="shared" si="176"/>
        <v>86.1388888888889</v>
      </c>
      <c r="O142" s="49">
        <f t="shared" si="181"/>
        <v>21.534722222222225</v>
      </c>
      <c r="P142" s="46">
        <v>27</v>
      </c>
      <c r="Q142" s="46">
        <f t="shared" si="177"/>
        <v>83.75</v>
      </c>
      <c r="R142" s="46">
        <v>80</v>
      </c>
      <c r="S142" s="46">
        <v>19</v>
      </c>
      <c r="T142" s="46">
        <f t="shared" si="178"/>
        <v>81.666666666666657</v>
      </c>
      <c r="U142" s="48">
        <f t="shared" si="182"/>
        <v>81.805555555555557</v>
      </c>
      <c r="V142" s="49">
        <f t="shared" si="183"/>
        <v>24.541666666666668</v>
      </c>
      <c r="W142" s="52">
        <v>81</v>
      </c>
      <c r="X142" s="46">
        <v>82</v>
      </c>
      <c r="Y142" s="46">
        <v>83</v>
      </c>
      <c r="Z142" s="46">
        <v>82</v>
      </c>
      <c r="AA142" s="50">
        <f t="shared" si="184"/>
        <v>82</v>
      </c>
      <c r="AB142" s="49">
        <f t="shared" si="185"/>
        <v>24.599999999999998</v>
      </c>
      <c r="AC142" s="195">
        <f t="shared" si="186"/>
        <v>83.597222222222229</v>
      </c>
      <c r="AD142" s="116">
        <v>84</v>
      </c>
      <c r="AE142" s="87" t="s">
        <v>34</v>
      </c>
      <c r="AF142" s="90"/>
      <c r="AG142" s="91"/>
      <c r="AH142" s="68"/>
    </row>
    <row r="143" spans="1:34" x14ac:dyDescent="0.25">
      <c r="A143" s="124" t="s">
        <v>86</v>
      </c>
      <c r="B143" s="46">
        <v>22</v>
      </c>
      <c r="C143" s="46">
        <f t="shared" si="172"/>
        <v>77.5</v>
      </c>
      <c r="D143" s="46">
        <v>81</v>
      </c>
      <c r="E143" s="46">
        <v>21</v>
      </c>
      <c r="F143" s="46">
        <f t="shared" si="173"/>
        <v>85</v>
      </c>
      <c r="G143" s="48">
        <f t="shared" si="179"/>
        <v>81.166666666666671</v>
      </c>
      <c r="H143" s="49">
        <f t="shared" si="180"/>
        <v>12.175000000000001</v>
      </c>
      <c r="I143" s="46">
        <v>22</v>
      </c>
      <c r="J143" s="46">
        <f t="shared" si="174"/>
        <v>77.5</v>
      </c>
      <c r="K143" s="46">
        <v>21</v>
      </c>
      <c r="L143" s="46">
        <f t="shared" si="175"/>
        <v>85</v>
      </c>
      <c r="M143" s="46">
        <v>81</v>
      </c>
      <c r="N143" s="50">
        <f t="shared" si="176"/>
        <v>81.166666666666671</v>
      </c>
      <c r="O143" s="49">
        <f t="shared" si="181"/>
        <v>20.291666666666668</v>
      </c>
      <c r="P143" s="46">
        <v>25</v>
      </c>
      <c r="Q143" s="46">
        <f t="shared" si="177"/>
        <v>81.25</v>
      </c>
      <c r="R143" s="46">
        <v>81</v>
      </c>
      <c r="S143" s="46">
        <v>17</v>
      </c>
      <c r="T143" s="46">
        <f t="shared" si="178"/>
        <v>78.333333333333329</v>
      </c>
      <c r="U143" s="48">
        <f t="shared" si="182"/>
        <v>80.194444444444443</v>
      </c>
      <c r="V143" s="49">
        <f t="shared" si="183"/>
        <v>24.058333333333334</v>
      </c>
      <c r="W143" s="52">
        <v>81</v>
      </c>
      <c r="X143" s="46">
        <v>80</v>
      </c>
      <c r="Y143" s="46">
        <v>81</v>
      </c>
      <c r="Z143" s="46">
        <v>80</v>
      </c>
      <c r="AA143" s="50">
        <f t="shared" si="184"/>
        <v>80.5</v>
      </c>
      <c r="AB143" s="49">
        <f t="shared" si="185"/>
        <v>24.15</v>
      </c>
      <c r="AC143" s="195">
        <f t="shared" si="186"/>
        <v>80.675000000000011</v>
      </c>
      <c r="AD143" s="116">
        <v>81</v>
      </c>
      <c r="AE143" s="87" t="s">
        <v>34</v>
      </c>
      <c r="AF143" s="90"/>
      <c r="AG143" s="100"/>
      <c r="AH143" s="68"/>
    </row>
    <row r="144" spans="1:34" x14ac:dyDescent="0.25">
      <c r="A144" s="124" t="s">
        <v>64</v>
      </c>
      <c r="B144" s="52">
        <v>22</v>
      </c>
      <c r="C144" s="46">
        <f t="shared" si="172"/>
        <v>77.5</v>
      </c>
      <c r="D144" s="52">
        <v>75</v>
      </c>
      <c r="E144" s="52">
        <v>25</v>
      </c>
      <c r="F144" s="46">
        <f t="shared" si="173"/>
        <v>91.666666666666671</v>
      </c>
      <c r="G144" s="48">
        <f t="shared" si="179"/>
        <v>81.3888888888889</v>
      </c>
      <c r="H144" s="49">
        <f t="shared" si="180"/>
        <v>12.208333333333334</v>
      </c>
      <c r="I144" s="52">
        <v>22</v>
      </c>
      <c r="J144" s="46">
        <f t="shared" si="174"/>
        <v>77.5</v>
      </c>
      <c r="K144" s="52">
        <v>25</v>
      </c>
      <c r="L144" s="46">
        <f t="shared" si="175"/>
        <v>91.666666666666671</v>
      </c>
      <c r="M144" s="52">
        <v>75</v>
      </c>
      <c r="N144" s="50">
        <f t="shared" si="176"/>
        <v>81.3888888888889</v>
      </c>
      <c r="O144" s="49">
        <f t="shared" si="181"/>
        <v>20.347222222222225</v>
      </c>
      <c r="P144" s="52">
        <v>22</v>
      </c>
      <c r="Q144" s="46">
        <f t="shared" si="177"/>
        <v>77.5</v>
      </c>
      <c r="R144" s="52">
        <v>75</v>
      </c>
      <c r="S144" s="52">
        <v>17</v>
      </c>
      <c r="T144" s="46">
        <f t="shared" si="178"/>
        <v>78.333333333333329</v>
      </c>
      <c r="U144" s="48">
        <f t="shared" si="182"/>
        <v>76.944444444444443</v>
      </c>
      <c r="V144" s="49">
        <f t="shared" si="183"/>
        <v>23.083333333333332</v>
      </c>
      <c r="W144" s="52">
        <v>78</v>
      </c>
      <c r="X144" s="52">
        <v>79</v>
      </c>
      <c r="Y144" s="52">
        <v>80</v>
      </c>
      <c r="Z144" s="52">
        <v>79</v>
      </c>
      <c r="AA144" s="50">
        <f t="shared" si="184"/>
        <v>79</v>
      </c>
      <c r="AB144" s="49">
        <f t="shared" si="185"/>
        <v>23.7</v>
      </c>
      <c r="AC144" s="195">
        <f t="shared" si="186"/>
        <v>79.338888888888889</v>
      </c>
      <c r="AD144" s="115">
        <v>79</v>
      </c>
      <c r="AE144" s="88" t="s">
        <v>32</v>
      </c>
      <c r="AF144" s="90"/>
      <c r="AG144" s="91"/>
      <c r="AH144" s="68"/>
    </row>
    <row r="145" spans="1:34" x14ac:dyDescent="0.25">
      <c r="A145" s="124" t="s">
        <v>65</v>
      </c>
      <c r="B145" s="46">
        <v>19</v>
      </c>
      <c r="C145" s="46">
        <f t="shared" si="172"/>
        <v>73.75</v>
      </c>
      <c r="D145" s="46">
        <v>83</v>
      </c>
      <c r="E145" s="46">
        <v>25</v>
      </c>
      <c r="F145" s="46">
        <f t="shared" si="173"/>
        <v>91.666666666666671</v>
      </c>
      <c r="G145" s="48">
        <f t="shared" si="179"/>
        <v>82.805555555555557</v>
      </c>
      <c r="H145" s="49">
        <f t="shared" si="180"/>
        <v>12.420833333333333</v>
      </c>
      <c r="I145" s="46">
        <v>21</v>
      </c>
      <c r="J145" s="46">
        <f t="shared" si="174"/>
        <v>76.25</v>
      </c>
      <c r="K145" s="46">
        <v>25</v>
      </c>
      <c r="L145" s="46">
        <f t="shared" si="175"/>
        <v>91.666666666666671</v>
      </c>
      <c r="M145" s="46">
        <v>83</v>
      </c>
      <c r="N145" s="50">
        <f t="shared" si="176"/>
        <v>83.6388888888889</v>
      </c>
      <c r="O145" s="49">
        <f t="shared" si="181"/>
        <v>20.909722222222225</v>
      </c>
      <c r="P145" s="46">
        <v>21</v>
      </c>
      <c r="Q145" s="46">
        <f t="shared" si="177"/>
        <v>76.25</v>
      </c>
      <c r="R145" s="46">
        <v>83</v>
      </c>
      <c r="S145" s="46">
        <v>15</v>
      </c>
      <c r="T145" s="46">
        <f t="shared" si="178"/>
        <v>75</v>
      </c>
      <c r="U145" s="48">
        <f t="shared" si="182"/>
        <v>78.083333333333329</v>
      </c>
      <c r="V145" s="49">
        <f t="shared" si="183"/>
        <v>23.424999999999997</v>
      </c>
      <c r="W145" s="52">
        <v>81</v>
      </c>
      <c r="X145" s="46">
        <v>82</v>
      </c>
      <c r="Y145" s="46">
        <v>83</v>
      </c>
      <c r="Z145" s="46">
        <v>82</v>
      </c>
      <c r="AA145" s="50">
        <f t="shared" si="184"/>
        <v>82</v>
      </c>
      <c r="AB145" s="49">
        <f t="shared" si="185"/>
        <v>24.599999999999998</v>
      </c>
      <c r="AC145" s="195">
        <f t="shared" si="186"/>
        <v>81.355555555555554</v>
      </c>
      <c r="AD145" s="116">
        <v>81</v>
      </c>
      <c r="AE145" s="87" t="s">
        <v>34</v>
      </c>
      <c r="AF145" s="90"/>
      <c r="AG145" s="91"/>
      <c r="AH145" s="68"/>
    </row>
    <row r="146" spans="1:34" x14ac:dyDescent="0.25">
      <c r="A146" s="124" t="s">
        <v>66</v>
      </c>
      <c r="B146" s="46">
        <v>19</v>
      </c>
      <c r="C146" s="46">
        <f t="shared" si="172"/>
        <v>73.75</v>
      </c>
      <c r="D146" s="46">
        <v>78</v>
      </c>
      <c r="E146" s="46">
        <v>19</v>
      </c>
      <c r="F146" s="46">
        <f t="shared" si="173"/>
        <v>81.666666666666657</v>
      </c>
      <c r="G146" s="48">
        <f t="shared" si="179"/>
        <v>77.805555555555557</v>
      </c>
      <c r="H146" s="49">
        <f t="shared" si="180"/>
        <v>11.670833333333333</v>
      </c>
      <c r="I146" s="46">
        <v>19</v>
      </c>
      <c r="J146" s="46">
        <f t="shared" si="174"/>
        <v>73.75</v>
      </c>
      <c r="K146" s="46">
        <v>19</v>
      </c>
      <c r="L146" s="46">
        <f t="shared" si="175"/>
        <v>81.666666666666657</v>
      </c>
      <c r="M146" s="46">
        <v>85</v>
      </c>
      <c r="N146" s="50">
        <f t="shared" si="176"/>
        <v>80.138888888888886</v>
      </c>
      <c r="O146" s="49">
        <f t="shared" si="181"/>
        <v>20.034722222222221</v>
      </c>
      <c r="P146" s="46">
        <v>19</v>
      </c>
      <c r="Q146" s="46">
        <f t="shared" si="177"/>
        <v>73.75</v>
      </c>
      <c r="R146" s="46">
        <v>79</v>
      </c>
      <c r="S146" s="46">
        <v>17</v>
      </c>
      <c r="T146" s="46">
        <v>78</v>
      </c>
      <c r="U146" s="48">
        <f t="shared" si="182"/>
        <v>76.916666666666671</v>
      </c>
      <c r="V146" s="49">
        <f t="shared" si="183"/>
        <v>23.074999999999999</v>
      </c>
      <c r="W146" s="52">
        <v>81</v>
      </c>
      <c r="X146" s="46">
        <v>80</v>
      </c>
      <c r="Y146" s="46">
        <v>81</v>
      </c>
      <c r="Z146" s="46">
        <v>82</v>
      </c>
      <c r="AA146" s="50">
        <f t="shared" si="184"/>
        <v>81</v>
      </c>
      <c r="AB146" s="49">
        <f t="shared" si="185"/>
        <v>24.3</v>
      </c>
      <c r="AC146" s="195">
        <f t="shared" si="186"/>
        <v>79.080555555555549</v>
      </c>
      <c r="AD146" s="116">
        <v>79</v>
      </c>
      <c r="AE146" s="87" t="s">
        <v>32</v>
      </c>
      <c r="AF146" s="90"/>
      <c r="AG146" s="91"/>
      <c r="AH146" s="68"/>
    </row>
    <row r="147" spans="1:34" x14ac:dyDescent="0.25">
      <c r="A147" s="124" t="s">
        <v>67</v>
      </c>
      <c r="B147" s="52">
        <v>22</v>
      </c>
      <c r="C147" s="46">
        <f t="shared" si="172"/>
        <v>77.5</v>
      </c>
      <c r="D147" s="52">
        <v>85</v>
      </c>
      <c r="E147" s="52">
        <v>24</v>
      </c>
      <c r="F147" s="46">
        <f t="shared" si="173"/>
        <v>90</v>
      </c>
      <c r="G147" s="48">
        <f t="shared" si="179"/>
        <v>84.166666666666671</v>
      </c>
      <c r="H147" s="49">
        <f t="shared" si="180"/>
        <v>12.625</v>
      </c>
      <c r="I147" s="52">
        <v>22</v>
      </c>
      <c r="J147" s="46">
        <f t="shared" si="174"/>
        <v>77.5</v>
      </c>
      <c r="K147" s="52">
        <v>24</v>
      </c>
      <c r="L147" s="46">
        <f t="shared" si="175"/>
        <v>90</v>
      </c>
      <c r="M147" s="52">
        <v>83</v>
      </c>
      <c r="N147" s="50">
        <f t="shared" si="176"/>
        <v>83.5</v>
      </c>
      <c r="O147" s="49">
        <f t="shared" si="181"/>
        <v>20.875</v>
      </c>
      <c r="P147" s="52">
        <v>22</v>
      </c>
      <c r="Q147" s="46">
        <f t="shared" si="177"/>
        <v>77.5</v>
      </c>
      <c r="R147" s="52">
        <v>83</v>
      </c>
      <c r="S147" s="52">
        <v>23</v>
      </c>
      <c r="T147" s="46">
        <f t="shared" si="178"/>
        <v>88.333333333333343</v>
      </c>
      <c r="U147" s="48">
        <f t="shared" si="182"/>
        <v>82.944444444444443</v>
      </c>
      <c r="V147" s="49">
        <f t="shared" si="183"/>
        <v>24.883333333333333</v>
      </c>
      <c r="W147" s="52">
        <v>81</v>
      </c>
      <c r="X147" s="52">
        <v>83</v>
      </c>
      <c r="Y147" s="52">
        <v>84</v>
      </c>
      <c r="Z147" s="52">
        <v>84</v>
      </c>
      <c r="AA147" s="50">
        <f t="shared" si="184"/>
        <v>83</v>
      </c>
      <c r="AB147" s="49">
        <f t="shared" si="185"/>
        <v>24.9</v>
      </c>
      <c r="AC147" s="195">
        <f t="shared" si="186"/>
        <v>83.283333333333331</v>
      </c>
      <c r="AD147" s="115">
        <v>83</v>
      </c>
      <c r="AE147" s="88" t="s">
        <v>34</v>
      </c>
      <c r="AF147" s="90"/>
      <c r="AG147" s="91"/>
      <c r="AH147" s="68"/>
    </row>
    <row r="148" spans="1:34" x14ac:dyDescent="0.25">
      <c r="A148" s="124" t="s">
        <v>68</v>
      </c>
      <c r="B148" s="46">
        <v>29</v>
      </c>
      <c r="C148" s="46">
        <f t="shared" si="172"/>
        <v>86.25</v>
      </c>
      <c r="D148" s="46">
        <v>85</v>
      </c>
      <c r="E148" s="46">
        <v>21</v>
      </c>
      <c r="F148" s="46">
        <f t="shared" si="173"/>
        <v>85</v>
      </c>
      <c r="G148" s="48">
        <f t="shared" si="179"/>
        <v>85.416666666666671</v>
      </c>
      <c r="H148" s="49">
        <f t="shared" si="180"/>
        <v>12.8125</v>
      </c>
      <c r="I148" s="46">
        <v>29</v>
      </c>
      <c r="J148" s="46">
        <f t="shared" si="174"/>
        <v>86.25</v>
      </c>
      <c r="K148" s="46">
        <v>21</v>
      </c>
      <c r="L148" s="46">
        <f t="shared" si="175"/>
        <v>85</v>
      </c>
      <c r="M148" s="46">
        <v>85</v>
      </c>
      <c r="N148" s="50">
        <f t="shared" si="176"/>
        <v>85.416666666666671</v>
      </c>
      <c r="O148" s="49">
        <f t="shared" si="181"/>
        <v>21.354166666666668</v>
      </c>
      <c r="P148" s="46">
        <v>29</v>
      </c>
      <c r="Q148" s="46">
        <f t="shared" si="177"/>
        <v>86.25</v>
      </c>
      <c r="R148" s="46">
        <v>84</v>
      </c>
      <c r="S148" s="46">
        <v>19</v>
      </c>
      <c r="T148" s="46">
        <f t="shared" si="178"/>
        <v>81.666666666666657</v>
      </c>
      <c r="U148" s="48">
        <f t="shared" si="182"/>
        <v>83.972222222222214</v>
      </c>
      <c r="V148" s="49">
        <f t="shared" si="183"/>
        <v>25.191666666666663</v>
      </c>
      <c r="W148" s="52">
        <v>82</v>
      </c>
      <c r="X148" s="46">
        <v>81</v>
      </c>
      <c r="Y148" s="46">
        <v>82</v>
      </c>
      <c r="Z148" s="46">
        <v>81</v>
      </c>
      <c r="AA148" s="50">
        <f t="shared" si="184"/>
        <v>81.5</v>
      </c>
      <c r="AB148" s="49">
        <f t="shared" si="185"/>
        <v>24.45</v>
      </c>
      <c r="AC148" s="195">
        <f t="shared" si="186"/>
        <v>83.808333333333337</v>
      </c>
      <c r="AD148" s="116">
        <v>84</v>
      </c>
      <c r="AE148" s="87" t="s">
        <v>34</v>
      </c>
      <c r="AF148" s="90"/>
      <c r="AG148" s="91"/>
      <c r="AH148" s="68"/>
    </row>
    <row r="149" spans="1:34" x14ac:dyDescent="0.25">
      <c r="A149" s="124" t="s">
        <v>69</v>
      </c>
      <c r="B149" s="52">
        <v>30</v>
      </c>
      <c r="C149" s="46">
        <f t="shared" si="172"/>
        <v>87.5</v>
      </c>
      <c r="D149" s="52">
        <v>85</v>
      </c>
      <c r="E149" s="52">
        <v>19</v>
      </c>
      <c r="F149" s="46">
        <f t="shared" si="173"/>
        <v>81.666666666666657</v>
      </c>
      <c r="G149" s="48">
        <f t="shared" si="179"/>
        <v>84.722222222222214</v>
      </c>
      <c r="H149" s="49">
        <f t="shared" si="180"/>
        <v>12.708333333333332</v>
      </c>
      <c r="I149" s="52">
        <v>30</v>
      </c>
      <c r="J149" s="46">
        <f t="shared" si="174"/>
        <v>87.5</v>
      </c>
      <c r="K149" s="52">
        <v>19</v>
      </c>
      <c r="L149" s="46">
        <f t="shared" si="175"/>
        <v>81.666666666666657</v>
      </c>
      <c r="M149" s="52">
        <v>85</v>
      </c>
      <c r="N149" s="50">
        <f t="shared" si="176"/>
        <v>84.722222222222214</v>
      </c>
      <c r="O149" s="49">
        <f t="shared" si="181"/>
        <v>21.180555555555554</v>
      </c>
      <c r="P149" s="52">
        <v>30</v>
      </c>
      <c r="Q149" s="46">
        <f t="shared" si="177"/>
        <v>87.5</v>
      </c>
      <c r="R149" s="52">
        <v>85</v>
      </c>
      <c r="S149" s="52">
        <v>19</v>
      </c>
      <c r="T149" s="46">
        <f t="shared" si="178"/>
        <v>81.666666666666657</v>
      </c>
      <c r="U149" s="48">
        <f t="shared" si="182"/>
        <v>84.722222222222214</v>
      </c>
      <c r="V149" s="49">
        <f t="shared" si="183"/>
        <v>25.416666666666664</v>
      </c>
      <c r="W149" s="52">
        <v>81</v>
      </c>
      <c r="X149" s="52">
        <v>84</v>
      </c>
      <c r="Y149" s="52">
        <v>84</v>
      </c>
      <c r="Z149" s="52">
        <v>83</v>
      </c>
      <c r="AA149" s="50">
        <f t="shared" si="184"/>
        <v>83</v>
      </c>
      <c r="AB149" s="49">
        <f t="shared" si="185"/>
        <v>24.9</v>
      </c>
      <c r="AC149" s="195">
        <f t="shared" si="186"/>
        <v>84.205555555555549</v>
      </c>
      <c r="AD149" s="115">
        <v>84</v>
      </c>
      <c r="AE149" s="88" t="s">
        <v>34</v>
      </c>
      <c r="AF149" s="90"/>
      <c r="AG149" s="91"/>
      <c r="AH149" s="68"/>
    </row>
    <row r="150" spans="1:34" x14ac:dyDescent="0.25">
      <c r="A150" s="124" t="s">
        <v>70</v>
      </c>
      <c r="B150" s="46">
        <v>17</v>
      </c>
      <c r="C150" s="46">
        <f>SUM(B150/40)*(50)+(50)</f>
        <v>71.25</v>
      </c>
      <c r="D150" s="46">
        <v>83</v>
      </c>
      <c r="E150" s="46">
        <v>25</v>
      </c>
      <c r="F150" s="46">
        <f>SUM(E150/30)*(50)+(50)</f>
        <v>91.666666666666671</v>
      </c>
      <c r="G150" s="50">
        <f t="shared" si="179"/>
        <v>81.972222222222229</v>
      </c>
      <c r="H150" s="65">
        <f t="shared" si="180"/>
        <v>12.295833333333334</v>
      </c>
      <c r="I150" s="46">
        <v>17</v>
      </c>
      <c r="J150" s="46">
        <f>SUM(I150/40)*(50)+(50)</f>
        <v>71.25</v>
      </c>
      <c r="K150" s="46">
        <v>25</v>
      </c>
      <c r="L150" s="46">
        <f t="shared" si="175"/>
        <v>91.666666666666671</v>
      </c>
      <c r="M150" s="46">
        <v>83</v>
      </c>
      <c r="N150" s="50">
        <f t="shared" si="176"/>
        <v>81.972222222222229</v>
      </c>
      <c r="O150" s="65">
        <f t="shared" si="181"/>
        <v>20.493055555555557</v>
      </c>
      <c r="P150" s="46">
        <v>25</v>
      </c>
      <c r="Q150" s="46">
        <f>SUM(P150/40)*(50)+(50)</f>
        <v>81.25</v>
      </c>
      <c r="R150" s="46">
        <v>78</v>
      </c>
      <c r="S150" s="46">
        <v>19</v>
      </c>
      <c r="T150" s="46">
        <f t="shared" si="178"/>
        <v>81.666666666666657</v>
      </c>
      <c r="U150" s="50">
        <f t="shared" si="182"/>
        <v>80.305555555555557</v>
      </c>
      <c r="V150" s="65">
        <f t="shared" si="183"/>
        <v>24.091666666666665</v>
      </c>
      <c r="W150" s="52">
        <v>81</v>
      </c>
      <c r="X150" s="46">
        <v>81</v>
      </c>
      <c r="Y150" s="46">
        <v>81</v>
      </c>
      <c r="Z150" s="46">
        <v>82</v>
      </c>
      <c r="AA150" s="50">
        <f t="shared" si="184"/>
        <v>81.25</v>
      </c>
      <c r="AB150" s="65">
        <f t="shared" si="185"/>
        <v>24.375</v>
      </c>
      <c r="AC150" s="195">
        <f t="shared" si="186"/>
        <v>81.25555555555556</v>
      </c>
      <c r="AD150" s="116">
        <v>81</v>
      </c>
      <c r="AE150" s="87" t="s">
        <v>34</v>
      </c>
      <c r="AF150" s="90"/>
      <c r="AG150" s="91"/>
      <c r="AH150" s="68"/>
    </row>
    <row r="151" spans="1:34" x14ac:dyDescent="0.25">
      <c r="A151" s="124" t="s">
        <v>71</v>
      </c>
      <c r="B151" s="46">
        <v>23</v>
      </c>
      <c r="C151" s="46">
        <f>SUM(B151/40)*(50)+(50)</f>
        <v>78.75</v>
      </c>
      <c r="D151" s="52">
        <v>85</v>
      </c>
      <c r="E151" s="46">
        <v>25</v>
      </c>
      <c r="F151" s="46">
        <f>SUM(E151/30)*(50)+(50)</f>
        <v>91.666666666666671</v>
      </c>
      <c r="G151" s="50">
        <f t="shared" si="179"/>
        <v>85.1388888888889</v>
      </c>
      <c r="H151" s="65">
        <f t="shared" si="180"/>
        <v>12.770833333333334</v>
      </c>
      <c r="I151" s="46">
        <v>23</v>
      </c>
      <c r="J151" s="46">
        <f>SUM(I151/40)*(50)+(50)</f>
        <v>78.75</v>
      </c>
      <c r="K151" s="46">
        <v>25</v>
      </c>
      <c r="L151" s="46">
        <f t="shared" si="175"/>
        <v>91.666666666666671</v>
      </c>
      <c r="M151" s="52">
        <v>85</v>
      </c>
      <c r="N151" s="50">
        <f t="shared" si="176"/>
        <v>85.1388888888889</v>
      </c>
      <c r="O151" s="65">
        <f t="shared" si="181"/>
        <v>21.284722222222225</v>
      </c>
      <c r="P151" s="46">
        <v>31</v>
      </c>
      <c r="Q151" s="46">
        <f>SUM(P151/40)*(50)+(50)</f>
        <v>88.75</v>
      </c>
      <c r="R151" s="52">
        <v>85</v>
      </c>
      <c r="S151" s="52">
        <v>18</v>
      </c>
      <c r="T151" s="46">
        <f t="shared" si="178"/>
        <v>80</v>
      </c>
      <c r="U151" s="50">
        <f t="shared" si="182"/>
        <v>84.583333333333329</v>
      </c>
      <c r="V151" s="65">
        <f t="shared" si="183"/>
        <v>25.374999999999996</v>
      </c>
      <c r="W151" s="52">
        <v>81</v>
      </c>
      <c r="X151" s="52">
        <v>82</v>
      </c>
      <c r="Y151" s="52">
        <v>81</v>
      </c>
      <c r="Z151" s="52">
        <v>81</v>
      </c>
      <c r="AA151" s="50">
        <f t="shared" si="184"/>
        <v>81.25</v>
      </c>
      <c r="AB151" s="65">
        <f t="shared" si="185"/>
        <v>24.375</v>
      </c>
      <c r="AC151" s="195">
        <f t="shared" si="186"/>
        <v>83.805555555555557</v>
      </c>
      <c r="AD151" s="116">
        <v>84</v>
      </c>
      <c r="AE151" s="87" t="s">
        <v>34</v>
      </c>
      <c r="AF151" s="90"/>
      <c r="AG151" s="91"/>
      <c r="AH151" s="68"/>
    </row>
    <row r="152" spans="1:34" x14ac:dyDescent="0.25">
      <c r="A152" s="124" t="s">
        <v>78</v>
      </c>
      <c r="B152" s="52">
        <v>23</v>
      </c>
      <c r="C152" s="46">
        <f>SUM(B152/40)*(50)+(50)</f>
        <v>78.75</v>
      </c>
      <c r="D152" s="46">
        <v>82</v>
      </c>
      <c r="E152" s="52">
        <v>26</v>
      </c>
      <c r="F152" s="46">
        <f>SUM(E152/30)*(50)+(50)</f>
        <v>93.333333333333343</v>
      </c>
      <c r="G152" s="50">
        <f t="shared" si="179"/>
        <v>84.694444444444443</v>
      </c>
      <c r="H152" s="65">
        <f t="shared" si="180"/>
        <v>12.704166666666666</v>
      </c>
      <c r="I152" s="52">
        <v>23</v>
      </c>
      <c r="J152" s="46">
        <f>SUM(I152/40)*(50)+(50)</f>
        <v>78.75</v>
      </c>
      <c r="K152" s="52">
        <v>26</v>
      </c>
      <c r="L152" s="46">
        <f t="shared" si="175"/>
        <v>93.333333333333343</v>
      </c>
      <c r="M152" s="46">
        <v>83</v>
      </c>
      <c r="N152" s="50">
        <f t="shared" si="176"/>
        <v>85.027777777777786</v>
      </c>
      <c r="O152" s="65">
        <f t="shared" si="181"/>
        <v>21.256944444444446</v>
      </c>
      <c r="P152" s="52">
        <v>23</v>
      </c>
      <c r="Q152" s="46">
        <f>SUM(P152/40)*(50)+(50)</f>
        <v>78.75</v>
      </c>
      <c r="R152" s="46">
        <v>79</v>
      </c>
      <c r="S152" s="46">
        <v>18</v>
      </c>
      <c r="T152" s="46">
        <f t="shared" si="178"/>
        <v>80</v>
      </c>
      <c r="U152" s="50">
        <f t="shared" si="182"/>
        <v>79.25</v>
      </c>
      <c r="V152" s="65">
        <f t="shared" si="183"/>
        <v>23.774999999999999</v>
      </c>
      <c r="W152" s="52">
        <v>79</v>
      </c>
      <c r="X152" s="46">
        <v>78</v>
      </c>
      <c r="Y152" s="46">
        <v>79</v>
      </c>
      <c r="Z152" s="46">
        <v>80</v>
      </c>
      <c r="AA152" s="50">
        <f t="shared" si="184"/>
        <v>79</v>
      </c>
      <c r="AB152" s="65">
        <f t="shared" si="185"/>
        <v>23.7</v>
      </c>
      <c r="AC152" s="195">
        <f t="shared" si="186"/>
        <v>81.436111111111103</v>
      </c>
      <c r="AD152" s="115">
        <v>81</v>
      </c>
      <c r="AE152" s="88" t="s">
        <v>34</v>
      </c>
      <c r="AF152" s="90"/>
      <c r="AG152" s="91"/>
      <c r="AH152" s="68"/>
    </row>
    <row r="153" spans="1:34" x14ac:dyDescent="0.25">
      <c r="A153" s="124" t="s">
        <v>72</v>
      </c>
      <c r="B153" s="46">
        <v>24</v>
      </c>
      <c r="C153" s="46">
        <f t="shared" ref="C153:C158" si="187">SUM(B153/40)*(50)+(50)</f>
        <v>80</v>
      </c>
      <c r="D153" s="46">
        <v>82</v>
      </c>
      <c r="E153" s="46">
        <v>10</v>
      </c>
      <c r="F153" s="46">
        <f t="shared" ref="F153:F158" si="188">SUM(E153/30)*(50)+(50)</f>
        <v>66.666666666666657</v>
      </c>
      <c r="G153" s="50">
        <f t="shared" ref="G153:G158" si="189">SUM(C153,D153,F153)/3</f>
        <v>76.222222222222214</v>
      </c>
      <c r="H153" s="65">
        <f t="shared" ref="H153:H158" si="190">MAX(G153)*(15%)</f>
        <v>11.433333333333332</v>
      </c>
      <c r="I153" s="46">
        <v>25</v>
      </c>
      <c r="J153" s="46">
        <f t="shared" ref="J153:J158" si="191">SUM(I153/40)*(50)+(50)</f>
        <v>81.25</v>
      </c>
      <c r="K153" s="46">
        <v>10</v>
      </c>
      <c r="L153" s="46">
        <f t="shared" ref="L153:L158" si="192">SUM(K153/30)*(50)+(50)</f>
        <v>66.666666666666657</v>
      </c>
      <c r="M153" s="46">
        <v>83</v>
      </c>
      <c r="N153" s="50">
        <f t="shared" ref="N153:N158" si="193">SUM(J153,L153,M153)/3</f>
        <v>76.972222222222214</v>
      </c>
      <c r="O153" s="65">
        <f t="shared" ref="O153:O158" si="194">MAX(N153)*(25%)</f>
        <v>19.243055555555554</v>
      </c>
      <c r="P153" s="46">
        <v>27</v>
      </c>
      <c r="Q153" s="46">
        <f t="shared" ref="Q153:Q158" si="195">SUM(P153/40)*(50)+(50)</f>
        <v>83.75</v>
      </c>
      <c r="R153" s="46">
        <v>80</v>
      </c>
      <c r="S153" s="46">
        <v>19</v>
      </c>
      <c r="T153" s="46">
        <f t="shared" ref="T153:T158" si="196">SUM(S153/30)*(50)+(50)</f>
        <v>81.666666666666657</v>
      </c>
      <c r="U153" s="50">
        <f t="shared" ref="U153:U158" si="197">SUM(Q153,R153,T153)/3</f>
        <v>81.805555555555557</v>
      </c>
      <c r="V153" s="65">
        <f t="shared" ref="V153:V158" si="198">MAX(U153)*(30%)</f>
        <v>24.541666666666668</v>
      </c>
      <c r="W153" s="52">
        <v>81</v>
      </c>
      <c r="X153" s="46">
        <v>80</v>
      </c>
      <c r="Y153" s="46">
        <v>82</v>
      </c>
      <c r="Z153" s="46">
        <v>82</v>
      </c>
      <c r="AA153" s="50">
        <f t="shared" ref="AA153:AA158" si="199">SUM(W153,X153,Y153,Z153)/4</f>
        <v>81.25</v>
      </c>
      <c r="AB153" s="65">
        <f t="shared" ref="AB153:AB158" si="200">MAX(AA153)*(30%)</f>
        <v>24.375</v>
      </c>
      <c r="AC153" s="195">
        <f t="shared" ref="AC153:AC158" si="201">SUM(H153,O153,V153,AB153)</f>
        <v>79.593055555555551</v>
      </c>
      <c r="AD153" s="114">
        <v>80</v>
      </c>
      <c r="AE153" s="87" t="s">
        <v>34</v>
      </c>
      <c r="AF153" s="90"/>
      <c r="AG153" s="91"/>
      <c r="AH153" s="68"/>
    </row>
    <row r="154" spans="1:34" x14ac:dyDescent="0.25">
      <c r="A154" s="124" t="s">
        <v>73</v>
      </c>
      <c r="B154" s="52">
        <v>19</v>
      </c>
      <c r="C154" s="46">
        <f t="shared" si="187"/>
        <v>73.75</v>
      </c>
      <c r="D154" s="46">
        <v>83</v>
      </c>
      <c r="E154" s="52">
        <v>23</v>
      </c>
      <c r="F154" s="46">
        <f t="shared" si="188"/>
        <v>88.333333333333343</v>
      </c>
      <c r="G154" s="50">
        <f t="shared" si="189"/>
        <v>81.694444444444443</v>
      </c>
      <c r="H154" s="65">
        <f t="shared" si="190"/>
        <v>12.254166666666666</v>
      </c>
      <c r="I154" s="52">
        <v>21</v>
      </c>
      <c r="J154" s="46">
        <f t="shared" si="191"/>
        <v>76.25</v>
      </c>
      <c r="K154" s="52">
        <v>23</v>
      </c>
      <c r="L154" s="46">
        <f t="shared" si="192"/>
        <v>88.333333333333343</v>
      </c>
      <c r="M154" s="46">
        <v>83</v>
      </c>
      <c r="N154" s="50">
        <f t="shared" si="193"/>
        <v>82.527777777777786</v>
      </c>
      <c r="O154" s="65">
        <f t="shared" si="194"/>
        <v>20.631944444444446</v>
      </c>
      <c r="P154" s="52">
        <v>29</v>
      </c>
      <c r="Q154" s="46">
        <f t="shared" si="195"/>
        <v>86.25</v>
      </c>
      <c r="R154" s="46">
        <v>83</v>
      </c>
      <c r="S154" s="46">
        <v>17</v>
      </c>
      <c r="T154" s="46">
        <f t="shared" si="196"/>
        <v>78.333333333333329</v>
      </c>
      <c r="U154" s="50">
        <f t="shared" si="197"/>
        <v>82.527777777777771</v>
      </c>
      <c r="V154" s="65">
        <f t="shared" si="198"/>
        <v>24.758333333333329</v>
      </c>
      <c r="W154" s="52">
        <v>80</v>
      </c>
      <c r="X154" s="46">
        <v>81</v>
      </c>
      <c r="Y154" s="46">
        <v>82</v>
      </c>
      <c r="Z154" s="46">
        <v>81</v>
      </c>
      <c r="AA154" s="50">
        <f t="shared" si="199"/>
        <v>81</v>
      </c>
      <c r="AB154" s="65">
        <f t="shared" si="200"/>
        <v>24.3</v>
      </c>
      <c r="AC154" s="195">
        <f t="shared" si="201"/>
        <v>81.944444444444443</v>
      </c>
      <c r="AD154" s="115">
        <v>82</v>
      </c>
      <c r="AE154" s="88" t="s">
        <v>34</v>
      </c>
      <c r="AF154" s="90"/>
      <c r="AG154" s="91"/>
      <c r="AH154" s="68"/>
    </row>
    <row r="155" spans="1:34" x14ac:dyDescent="0.25">
      <c r="A155" s="124" t="s">
        <v>74</v>
      </c>
      <c r="B155" s="46">
        <v>21</v>
      </c>
      <c r="C155" s="46">
        <f t="shared" si="187"/>
        <v>76.25</v>
      </c>
      <c r="D155" s="52">
        <v>84</v>
      </c>
      <c r="E155" s="46">
        <v>24</v>
      </c>
      <c r="F155" s="46">
        <f t="shared" si="188"/>
        <v>90</v>
      </c>
      <c r="G155" s="50">
        <f t="shared" si="189"/>
        <v>83.416666666666671</v>
      </c>
      <c r="H155" s="65">
        <f t="shared" si="190"/>
        <v>12.512500000000001</v>
      </c>
      <c r="I155" s="46">
        <v>21</v>
      </c>
      <c r="J155" s="46">
        <f t="shared" si="191"/>
        <v>76.25</v>
      </c>
      <c r="K155" s="46">
        <v>24</v>
      </c>
      <c r="L155" s="46">
        <f t="shared" si="192"/>
        <v>90</v>
      </c>
      <c r="M155" s="52">
        <v>84</v>
      </c>
      <c r="N155" s="50">
        <f t="shared" si="193"/>
        <v>83.416666666666671</v>
      </c>
      <c r="O155" s="65">
        <f t="shared" si="194"/>
        <v>20.854166666666668</v>
      </c>
      <c r="P155" s="46">
        <v>21</v>
      </c>
      <c r="Q155" s="46">
        <f t="shared" si="195"/>
        <v>76.25</v>
      </c>
      <c r="R155" s="52">
        <v>84</v>
      </c>
      <c r="S155" s="52">
        <v>18</v>
      </c>
      <c r="T155" s="46">
        <f t="shared" si="196"/>
        <v>80</v>
      </c>
      <c r="U155" s="50">
        <f t="shared" si="197"/>
        <v>80.083333333333329</v>
      </c>
      <c r="V155" s="65">
        <f t="shared" si="198"/>
        <v>24.024999999999999</v>
      </c>
      <c r="W155" s="52">
        <v>81</v>
      </c>
      <c r="X155" s="52">
        <v>80</v>
      </c>
      <c r="Y155" s="52">
        <v>81</v>
      </c>
      <c r="Z155" s="52">
        <v>81</v>
      </c>
      <c r="AA155" s="50">
        <f t="shared" si="199"/>
        <v>80.75</v>
      </c>
      <c r="AB155" s="65">
        <f t="shared" si="200"/>
        <v>24.224999999999998</v>
      </c>
      <c r="AC155" s="195">
        <f t="shared" si="201"/>
        <v>81.61666666666666</v>
      </c>
      <c r="AD155" s="116">
        <v>82</v>
      </c>
      <c r="AE155" s="87" t="s">
        <v>34</v>
      </c>
      <c r="AF155" s="90"/>
      <c r="AG155" s="91"/>
      <c r="AH155" s="68"/>
    </row>
    <row r="156" spans="1:34" x14ac:dyDescent="0.25">
      <c r="A156" s="124" t="s">
        <v>75</v>
      </c>
      <c r="B156" s="52">
        <v>31</v>
      </c>
      <c r="C156" s="46">
        <f t="shared" si="187"/>
        <v>88.75</v>
      </c>
      <c r="D156" s="46">
        <v>85</v>
      </c>
      <c r="E156" s="52">
        <v>20</v>
      </c>
      <c r="F156" s="46">
        <f t="shared" si="188"/>
        <v>83.333333333333329</v>
      </c>
      <c r="G156" s="50">
        <f t="shared" si="189"/>
        <v>85.694444444444443</v>
      </c>
      <c r="H156" s="65">
        <f t="shared" si="190"/>
        <v>12.854166666666666</v>
      </c>
      <c r="I156" s="52">
        <v>31</v>
      </c>
      <c r="J156" s="46">
        <f t="shared" si="191"/>
        <v>88.75</v>
      </c>
      <c r="K156" s="52">
        <v>20</v>
      </c>
      <c r="L156" s="46">
        <f t="shared" si="192"/>
        <v>83.333333333333329</v>
      </c>
      <c r="M156" s="46">
        <v>83</v>
      </c>
      <c r="N156" s="50">
        <f t="shared" si="193"/>
        <v>85.027777777777771</v>
      </c>
      <c r="O156" s="65">
        <f t="shared" si="194"/>
        <v>21.256944444444443</v>
      </c>
      <c r="P156" s="52">
        <v>31</v>
      </c>
      <c r="Q156" s="46">
        <f t="shared" si="195"/>
        <v>88.75</v>
      </c>
      <c r="R156" s="46">
        <v>85</v>
      </c>
      <c r="S156" s="52">
        <v>19</v>
      </c>
      <c r="T156" s="46">
        <f t="shared" si="196"/>
        <v>81.666666666666657</v>
      </c>
      <c r="U156" s="50">
        <f t="shared" si="197"/>
        <v>85.138888888888886</v>
      </c>
      <c r="V156" s="65">
        <f t="shared" si="198"/>
        <v>25.541666666666664</v>
      </c>
      <c r="W156" s="52">
        <v>81</v>
      </c>
      <c r="X156" s="52">
        <v>82</v>
      </c>
      <c r="Y156" s="52">
        <v>83</v>
      </c>
      <c r="Z156" s="52">
        <v>82</v>
      </c>
      <c r="AA156" s="50">
        <f t="shared" si="199"/>
        <v>82</v>
      </c>
      <c r="AB156" s="65">
        <f t="shared" si="200"/>
        <v>24.599999999999998</v>
      </c>
      <c r="AC156" s="195">
        <f t="shared" si="201"/>
        <v>84.252777777777766</v>
      </c>
      <c r="AD156" s="115">
        <v>84</v>
      </c>
      <c r="AE156" s="88" t="s">
        <v>34</v>
      </c>
      <c r="AF156" s="90"/>
      <c r="AG156" s="91"/>
      <c r="AH156" s="68"/>
    </row>
    <row r="157" spans="1:34" x14ac:dyDescent="0.25">
      <c r="A157" s="124" t="s">
        <v>76</v>
      </c>
      <c r="B157" s="46">
        <v>23</v>
      </c>
      <c r="C157" s="46">
        <f t="shared" si="187"/>
        <v>78.75</v>
      </c>
      <c r="D157" s="52">
        <v>83</v>
      </c>
      <c r="E157" s="46">
        <v>21</v>
      </c>
      <c r="F157" s="46">
        <f t="shared" si="188"/>
        <v>85</v>
      </c>
      <c r="G157" s="50">
        <f t="shared" si="189"/>
        <v>82.25</v>
      </c>
      <c r="H157" s="65">
        <f t="shared" si="190"/>
        <v>12.3375</v>
      </c>
      <c r="I157" s="46">
        <v>23</v>
      </c>
      <c r="J157" s="46">
        <f t="shared" si="191"/>
        <v>78.75</v>
      </c>
      <c r="K157" s="46">
        <v>21</v>
      </c>
      <c r="L157" s="46">
        <f t="shared" si="192"/>
        <v>85</v>
      </c>
      <c r="M157" s="52">
        <v>83</v>
      </c>
      <c r="N157" s="50">
        <f t="shared" si="193"/>
        <v>82.25</v>
      </c>
      <c r="O157" s="65">
        <f t="shared" si="194"/>
        <v>20.5625</v>
      </c>
      <c r="P157" s="46">
        <v>27</v>
      </c>
      <c r="Q157" s="46">
        <f t="shared" si="195"/>
        <v>83.75</v>
      </c>
      <c r="R157" s="52">
        <v>83</v>
      </c>
      <c r="S157" s="46">
        <v>22</v>
      </c>
      <c r="T157" s="46">
        <f t="shared" si="196"/>
        <v>86.666666666666657</v>
      </c>
      <c r="U157" s="50">
        <f t="shared" si="197"/>
        <v>84.472222222222214</v>
      </c>
      <c r="V157" s="65">
        <f t="shared" si="198"/>
        <v>25.341666666666665</v>
      </c>
      <c r="W157" s="52">
        <v>83</v>
      </c>
      <c r="X157" s="46">
        <v>82</v>
      </c>
      <c r="Y157" s="46">
        <v>81</v>
      </c>
      <c r="Z157" s="46">
        <v>82</v>
      </c>
      <c r="AA157" s="50">
        <f t="shared" si="199"/>
        <v>82</v>
      </c>
      <c r="AB157" s="65">
        <f t="shared" si="200"/>
        <v>24.599999999999998</v>
      </c>
      <c r="AC157" s="195">
        <f t="shared" si="201"/>
        <v>82.841666666666654</v>
      </c>
      <c r="AD157" s="116">
        <v>83</v>
      </c>
      <c r="AE157" s="87" t="s">
        <v>34</v>
      </c>
      <c r="AF157" s="90"/>
      <c r="AG157" s="91"/>
      <c r="AH157" s="68"/>
    </row>
    <row r="158" spans="1:34" x14ac:dyDescent="0.25">
      <c r="A158" s="124" t="s">
        <v>77</v>
      </c>
      <c r="B158" s="52">
        <v>22</v>
      </c>
      <c r="C158" s="46">
        <f t="shared" si="187"/>
        <v>77.5</v>
      </c>
      <c r="D158" s="46">
        <v>83</v>
      </c>
      <c r="E158" s="46">
        <v>28</v>
      </c>
      <c r="F158" s="46">
        <f t="shared" si="188"/>
        <v>96.666666666666657</v>
      </c>
      <c r="G158" s="50">
        <f t="shared" si="189"/>
        <v>85.722222222222214</v>
      </c>
      <c r="H158" s="65">
        <f t="shared" si="190"/>
        <v>12.858333333333333</v>
      </c>
      <c r="I158" s="52">
        <v>22</v>
      </c>
      <c r="J158" s="46">
        <f t="shared" si="191"/>
        <v>77.5</v>
      </c>
      <c r="K158" s="46">
        <v>28</v>
      </c>
      <c r="L158" s="46">
        <f t="shared" si="192"/>
        <v>96.666666666666657</v>
      </c>
      <c r="M158" s="46">
        <v>83</v>
      </c>
      <c r="N158" s="50">
        <f t="shared" si="193"/>
        <v>85.722222222222214</v>
      </c>
      <c r="O158" s="65">
        <f t="shared" si="194"/>
        <v>21.430555555555554</v>
      </c>
      <c r="P158" s="52">
        <v>22</v>
      </c>
      <c r="Q158" s="46">
        <f t="shared" si="195"/>
        <v>77.5</v>
      </c>
      <c r="R158" s="46">
        <v>81</v>
      </c>
      <c r="S158" s="46">
        <v>22</v>
      </c>
      <c r="T158" s="46">
        <f t="shared" si="196"/>
        <v>86.666666666666657</v>
      </c>
      <c r="U158" s="50">
        <f t="shared" si="197"/>
        <v>81.722222222222214</v>
      </c>
      <c r="V158" s="65">
        <f t="shared" si="198"/>
        <v>24.516666666666662</v>
      </c>
      <c r="W158" s="52">
        <v>84</v>
      </c>
      <c r="X158" s="46">
        <v>83</v>
      </c>
      <c r="Y158" s="46">
        <v>83</v>
      </c>
      <c r="Z158" s="46">
        <v>83</v>
      </c>
      <c r="AA158" s="50">
        <f t="shared" si="199"/>
        <v>83.25</v>
      </c>
      <c r="AB158" s="65">
        <f t="shared" si="200"/>
        <v>24.974999999999998</v>
      </c>
      <c r="AC158" s="195">
        <f t="shared" si="201"/>
        <v>83.780555555555537</v>
      </c>
      <c r="AD158" s="116">
        <v>84</v>
      </c>
      <c r="AE158" s="87" t="s">
        <v>34</v>
      </c>
      <c r="AF158" s="72"/>
      <c r="AG158" s="69"/>
      <c r="AH158" s="69"/>
    </row>
    <row r="159" spans="1:34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203"/>
      <c r="AD159" s="4"/>
      <c r="AE159" s="72"/>
      <c r="AF159" s="72"/>
      <c r="AG159" s="69"/>
      <c r="AH159" s="69"/>
    </row>
    <row r="160" spans="1:34" x14ac:dyDescent="0.25">
      <c r="A160" s="212"/>
      <c r="B160" s="212"/>
      <c r="C160" s="212"/>
      <c r="D160" s="212"/>
      <c r="E160" s="212"/>
      <c r="J160" s="24" t="s">
        <v>91</v>
      </c>
      <c r="K160" s="24"/>
      <c r="L160" s="24"/>
      <c r="M160" s="24"/>
      <c r="N160" s="24"/>
      <c r="O160" s="24"/>
      <c r="P160" s="44"/>
      <c r="Q160" s="44"/>
      <c r="R160" s="44"/>
      <c r="S160" s="43"/>
      <c r="T160" s="43"/>
      <c r="U160" s="43"/>
      <c r="V160" s="43"/>
      <c r="AC160" s="197"/>
      <c r="AE160" s="209"/>
      <c r="AF160" s="209"/>
      <c r="AG160" s="209"/>
      <c r="AH160" s="209"/>
    </row>
    <row r="161" spans="1:34" x14ac:dyDescent="0.25">
      <c r="A161" s="3"/>
      <c r="B161" s="4"/>
      <c r="C161" s="4"/>
      <c r="U161" s="3"/>
      <c r="V161" s="3"/>
      <c r="AC161" s="197"/>
      <c r="AE161" s="69"/>
      <c r="AF161" s="69"/>
      <c r="AG161" s="69"/>
      <c r="AH161" s="69"/>
    </row>
    <row r="162" spans="1:34" ht="87" x14ac:dyDescent="0.25">
      <c r="A162" s="22" t="s">
        <v>36</v>
      </c>
      <c r="B162" s="23"/>
      <c r="C162" s="11"/>
      <c r="D162" s="6"/>
      <c r="F162" s="16" t="s">
        <v>5</v>
      </c>
      <c r="G162" s="13"/>
      <c r="H162" s="12"/>
      <c r="I162" s="104"/>
      <c r="J162" s="12"/>
      <c r="K162" s="2"/>
      <c r="L162" s="2"/>
      <c r="M162" s="2"/>
      <c r="N162" s="16" t="s">
        <v>6</v>
      </c>
      <c r="O162" s="2"/>
      <c r="P162" s="13"/>
      <c r="Q162" s="12"/>
      <c r="R162" s="2"/>
      <c r="S162" s="13"/>
      <c r="T162" s="25"/>
      <c r="U162" s="17" t="s">
        <v>8</v>
      </c>
      <c r="V162" s="2"/>
      <c r="W162" s="2"/>
      <c r="X162" s="2"/>
      <c r="Y162" s="2"/>
      <c r="Z162" s="2"/>
      <c r="AA162" s="18"/>
      <c r="AB162" s="19" t="s">
        <v>13</v>
      </c>
      <c r="AC162" s="204"/>
      <c r="AD162" s="1"/>
      <c r="AE162" s="74"/>
      <c r="AF162" s="101"/>
      <c r="AG162" s="72"/>
      <c r="AH162" s="72"/>
    </row>
    <row r="163" spans="1:34" ht="58.5" x14ac:dyDescent="0.25">
      <c r="A163" s="15" t="s">
        <v>18</v>
      </c>
      <c r="B163" s="6" t="s">
        <v>0</v>
      </c>
      <c r="C163" s="6" t="s">
        <v>3</v>
      </c>
      <c r="D163" s="6" t="s">
        <v>1</v>
      </c>
      <c r="E163" s="6" t="s">
        <v>2</v>
      </c>
      <c r="F163" s="8" t="s">
        <v>3</v>
      </c>
      <c r="G163" s="14" t="s">
        <v>4</v>
      </c>
      <c r="H163" s="164">
        <v>0.15</v>
      </c>
      <c r="I163" s="6" t="s">
        <v>0</v>
      </c>
      <c r="J163" s="6" t="s">
        <v>3</v>
      </c>
      <c r="K163" s="6" t="s">
        <v>2</v>
      </c>
      <c r="L163" s="6" t="s">
        <v>3</v>
      </c>
      <c r="M163" s="6" t="s">
        <v>1</v>
      </c>
      <c r="N163" s="14" t="s">
        <v>4</v>
      </c>
      <c r="O163" s="165">
        <v>0.25</v>
      </c>
      <c r="P163" s="6" t="s">
        <v>0</v>
      </c>
      <c r="Q163" s="6" t="s">
        <v>3</v>
      </c>
      <c r="R163" s="6" t="s">
        <v>1</v>
      </c>
      <c r="S163" s="6" t="s">
        <v>7</v>
      </c>
      <c r="T163" s="6" t="s">
        <v>3</v>
      </c>
      <c r="U163" s="14" t="s">
        <v>4</v>
      </c>
      <c r="V163" s="165">
        <v>0.3</v>
      </c>
      <c r="W163" s="6" t="s">
        <v>9</v>
      </c>
      <c r="X163" s="6" t="s">
        <v>10</v>
      </c>
      <c r="Y163" s="6" t="s">
        <v>11</v>
      </c>
      <c r="Z163" s="6" t="s">
        <v>12</v>
      </c>
      <c r="AA163" s="14" t="s">
        <v>4</v>
      </c>
      <c r="AB163" s="166">
        <v>0.3</v>
      </c>
      <c r="AC163" s="200" t="s">
        <v>14</v>
      </c>
      <c r="AD163" s="66" t="s">
        <v>15</v>
      </c>
      <c r="AE163" s="99" t="s">
        <v>16</v>
      </c>
      <c r="AF163" s="101"/>
      <c r="AG163" s="72"/>
      <c r="AH163" s="69"/>
    </row>
    <row r="164" spans="1:34" x14ac:dyDescent="0.25">
      <c r="A164" s="124" t="s">
        <v>58</v>
      </c>
      <c r="B164" s="46">
        <v>20</v>
      </c>
      <c r="C164" s="46">
        <f t="shared" ref="C164:C175" si="202">SUM(B164/40)*(50)+(50)</f>
        <v>75</v>
      </c>
      <c r="D164" s="46">
        <v>85</v>
      </c>
      <c r="E164" s="46">
        <v>24</v>
      </c>
      <c r="F164" s="46">
        <f t="shared" ref="F164:F182" si="203">SUM(E164/30)*(50)+(50)</f>
        <v>90</v>
      </c>
      <c r="G164" s="50">
        <f>SUM(C164,D164,F164)/3</f>
        <v>83.333333333333329</v>
      </c>
      <c r="H164" s="65">
        <f>MAX(G164)*(15%)</f>
        <v>12.499999999999998</v>
      </c>
      <c r="I164" s="46">
        <v>20</v>
      </c>
      <c r="J164" s="46">
        <f t="shared" ref="J164:J175" si="204">SUM(I164/40)*(50)+(50)</f>
        <v>75</v>
      </c>
      <c r="K164" s="46">
        <v>24</v>
      </c>
      <c r="L164" s="46">
        <f t="shared" ref="L164:L178" si="205">SUM(K164/30)*(50)+(50)</f>
        <v>90</v>
      </c>
      <c r="M164" s="46">
        <v>85</v>
      </c>
      <c r="N164" s="50">
        <f t="shared" ref="N164:N178" si="206">SUM(J164,L164,M164)/3</f>
        <v>83.333333333333329</v>
      </c>
      <c r="O164" s="65">
        <f>MAX(N164)*(25%)</f>
        <v>20.833333333333332</v>
      </c>
      <c r="P164" s="46">
        <v>31</v>
      </c>
      <c r="Q164" s="46">
        <f t="shared" ref="Q164:Q175" si="207">SUM(P164/40)*(50)+(50)</f>
        <v>88.75</v>
      </c>
      <c r="R164" s="46">
        <v>85</v>
      </c>
      <c r="S164" s="46">
        <v>19</v>
      </c>
      <c r="T164" s="46">
        <f t="shared" ref="T164:T178" si="208">SUM(S164/30)*(50)+(50)</f>
        <v>81.666666666666657</v>
      </c>
      <c r="U164" s="50">
        <f>SUM(Q164,R164,T164)/3</f>
        <v>85.138888888888886</v>
      </c>
      <c r="V164" s="65">
        <f>MAX(U164)*(30%)</f>
        <v>25.541666666666664</v>
      </c>
      <c r="W164" s="46">
        <v>83</v>
      </c>
      <c r="X164" s="46">
        <v>82</v>
      </c>
      <c r="Y164" s="46">
        <v>82</v>
      </c>
      <c r="Z164" s="46">
        <v>83</v>
      </c>
      <c r="AA164" s="50">
        <f>SUM(W164,X164,Y164,Z164)/4</f>
        <v>82.5</v>
      </c>
      <c r="AB164" s="65">
        <f>MAX(AA164)*(30%)</f>
        <v>24.75</v>
      </c>
      <c r="AC164" s="195">
        <f>SUM(H164,O164,V164,AB164)</f>
        <v>83.625</v>
      </c>
      <c r="AD164" s="114">
        <v>84</v>
      </c>
      <c r="AE164" s="87" t="s">
        <v>34</v>
      </c>
      <c r="AF164" s="90"/>
      <c r="AG164" s="91"/>
      <c r="AH164" s="68"/>
    </row>
    <row r="165" spans="1:34" x14ac:dyDescent="0.25">
      <c r="A165" s="124" t="s">
        <v>59</v>
      </c>
      <c r="B165" s="52">
        <v>17</v>
      </c>
      <c r="C165" s="46">
        <f t="shared" si="202"/>
        <v>71.25</v>
      </c>
      <c r="D165" s="52">
        <v>83</v>
      </c>
      <c r="E165" s="52">
        <v>23</v>
      </c>
      <c r="F165" s="46">
        <f t="shared" si="203"/>
        <v>88.333333333333343</v>
      </c>
      <c r="G165" s="50">
        <f t="shared" ref="G165:G178" si="209">SUM(C165,D165,F165)/3</f>
        <v>80.861111111111114</v>
      </c>
      <c r="H165" s="65">
        <f t="shared" ref="H165:H178" si="210">MAX(G165)*(15%)</f>
        <v>12.129166666666666</v>
      </c>
      <c r="I165" s="52">
        <v>17</v>
      </c>
      <c r="J165" s="46">
        <f t="shared" si="204"/>
        <v>71.25</v>
      </c>
      <c r="K165" s="52">
        <v>23</v>
      </c>
      <c r="L165" s="46">
        <f t="shared" si="205"/>
        <v>88.333333333333343</v>
      </c>
      <c r="M165" s="52">
        <v>83</v>
      </c>
      <c r="N165" s="50">
        <f t="shared" si="206"/>
        <v>80.861111111111114</v>
      </c>
      <c r="O165" s="65">
        <f t="shared" ref="O165:O178" si="211">MAX(N165)*(25%)</f>
        <v>20.215277777777779</v>
      </c>
      <c r="P165" s="52">
        <v>25</v>
      </c>
      <c r="Q165" s="46">
        <f t="shared" si="207"/>
        <v>81.25</v>
      </c>
      <c r="R165" s="52">
        <v>83</v>
      </c>
      <c r="S165" s="64">
        <v>18</v>
      </c>
      <c r="T165" s="46">
        <f t="shared" si="208"/>
        <v>80</v>
      </c>
      <c r="U165" s="50">
        <f t="shared" ref="U165:U178" si="212">SUM(Q165,R165,T165)/3</f>
        <v>81.416666666666671</v>
      </c>
      <c r="V165" s="65">
        <f t="shared" ref="V165:V178" si="213">MAX(U165)*(30%)</f>
        <v>24.425000000000001</v>
      </c>
      <c r="W165" s="52">
        <v>81</v>
      </c>
      <c r="X165" s="52">
        <v>82</v>
      </c>
      <c r="Y165" s="52">
        <v>81</v>
      </c>
      <c r="Z165" s="52">
        <v>81</v>
      </c>
      <c r="AA165" s="50">
        <f t="shared" ref="AA165:AA178" si="214">SUM(W165,X165,Y165,Z165)/4</f>
        <v>81.25</v>
      </c>
      <c r="AB165" s="65">
        <f t="shared" ref="AB165:AB178" si="215">MAX(AA165)*(30%)</f>
        <v>24.375</v>
      </c>
      <c r="AC165" s="195">
        <f t="shared" ref="AC165:AC178" si="216">SUM(H165,O165,V165,AB165)</f>
        <v>81.144444444444446</v>
      </c>
      <c r="AD165" s="115">
        <v>81</v>
      </c>
      <c r="AE165" s="88" t="s">
        <v>34</v>
      </c>
      <c r="AF165" s="90"/>
      <c r="AG165" s="91"/>
      <c r="AH165" s="68"/>
    </row>
    <row r="166" spans="1:34" x14ac:dyDescent="0.25">
      <c r="A166" s="124" t="s">
        <v>60</v>
      </c>
      <c r="B166" s="46">
        <v>33</v>
      </c>
      <c r="C166" s="46">
        <f t="shared" si="202"/>
        <v>91.25</v>
      </c>
      <c r="D166" s="46">
        <v>84</v>
      </c>
      <c r="E166" s="46">
        <v>30</v>
      </c>
      <c r="F166" s="46">
        <f t="shared" si="203"/>
        <v>100</v>
      </c>
      <c r="G166" s="50">
        <f t="shared" si="209"/>
        <v>91.75</v>
      </c>
      <c r="H166" s="65">
        <f t="shared" si="210"/>
        <v>13.762499999999999</v>
      </c>
      <c r="I166" s="46">
        <v>29</v>
      </c>
      <c r="J166" s="46">
        <f t="shared" si="204"/>
        <v>86.25</v>
      </c>
      <c r="K166" s="46">
        <v>30</v>
      </c>
      <c r="L166" s="46">
        <f t="shared" si="205"/>
        <v>100</v>
      </c>
      <c r="M166" s="46">
        <v>84</v>
      </c>
      <c r="N166" s="50">
        <f t="shared" si="206"/>
        <v>90.083333333333329</v>
      </c>
      <c r="O166" s="65">
        <f t="shared" si="211"/>
        <v>22.520833333333332</v>
      </c>
      <c r="P166" s="46">
        <v>29</v>
      </c>
      <c r="Q166" s="46">
        <f t="shared" si="207"/>
        <v>86.25</v>
      </c>
      <c r="R166" s="46">
        <v>84</v>
      </c>
      <c r="S166" s="46">
        <v>18</v>
      </c>
      <c r="T166" s="46">
        <f t="shared" si="208"/>
        <v>80</v>
      </c>
      <c r="U166" s="50">
        <f t="shared" si="212"/>
        <v>83.416666666666671</v>
      </c>
      <c r="V166" s="65">
        <f>MAX(U166)*(30%)</f>
        <v>25.025000000000002</v>
      </c>
      <c r="W166" s="52">
        <v>82</v>
      </c>
      <c r="X166" s="46">
        <v>83</v>
      </c>
      <c r="Y166" s="46">
        <v>83</v>
      </c>
      <c r="Z166" s="46">
        <v>83</v>
      </c>
      <c r="AA166" s="50">
        <f t="shared" si="214"/>
        <v>82.75</v>
      </c>
      <c r="AB166" s="65">
        <f t="shared" si="215"/>
        <v>24.824999999999999</v>
      </c>
      <c r="AC166" s="195">
        <f t="shared" si="216"/>
        <v>86.13333333333334</v>
      </c>
      <c r="AD166" s="116">
        <v>86</v>
      </c>
      <c r="AE166" s="87" t="s">
        <v>37</v>
      </c>
      <c r="AF166" s="90"/>
      <c r="AG166" s="91"/>
      <c r="AH166" s="91"/>
    </row>
    <row r="167" spans="1:34" x14ac:dyDescent="0.25">
      <c r="A167" s="124" t="s">
        <v>61</v>
      </c>
      <c r="B167" s="52">
        <v>20</v>
      </c>
      <c r="C167" s="46">
        <f t="shared" si="202"/>
        <v>75</v>
      </c>
      <c r="D167" s="52">
        <v>83</v>
      </c>
      <c r="E167" s="52">
        <v>25</v>
      </c>
      <c r="F167" s="46">
        <f t="shared" si="203"/>
        <v>91.666666666666671</v>
      </c>
      <c r="G167" s="50">
        <f t="shared" si="209"/>
        <v>83.222222222222229</v>
      </c>
      <c r="H167" s="65">
        <f t="shared" si="210"/>
        <v>12.483333333333334</v>
      </c>
      <c r="I167" s="52">
        <v>20</v>
      </c>
      <c r="J167" s="46">
        <f t="shared" si="204"/>
        <v>75</v>
      </c>
      <c r="K167" s="52">
        <v>25</v>
      </c>
      <c r="L167" s="46">
        <f t="shared" si="205"/>
        <v>91.666666666666671</v>
      </c>
      <c r="M167" s="52">
        <v>81</v>
      </c>
      <c r="N167" s="50">
        <f t="shared" si="206"/>
        <v>82.555555555555557</v>
      </c>
      <c r="O167" s="65">
        <f t="shared" si="211"/>
        <v>20.638888888888889</v>
      </c>
      <c r="P167" s="52">
        <v>25</v>
      </c>
      <c r="Q167" s="46">
        <f t="shared" si="207"/>
        <v>81.25</v>
      </c>
      <c r="R167" s="52">
        <v>83</v>
      </c>
      <c r="S167" s="52">
        <v>17</v>
      </c>
      <c r="T167" s="46">
        <f t="shared" si="208"/>
        <v>78.333333333333329</v>
      </c>
      <c r="U167" s="50">
        <f t="shared" si="212"/>
        <v>80.8611111111111</v>
      </c>
      <c r="V167" s="65">
        <f t="shared" si="213"/>
        <v>24.258333333333329</v>
      </c>
      <c r="W167" s="52">
        <v>81</v>
      </c>
      <c r="X167" s="52">
        <v>80</v>
      </c>
      <c r="Y167" s="52">
        <v>82</v>
      </c>
      <c r="Z167" s="52">
        <v>81</v>
      </c>
      <c r="AA167" s="50">
        <f t="shared" si="214"/>
        <v>81</v>
      </c>
      <c r="AB167" s="65">
        <f t="shared" si="215"/>
        <v>24.3</v>
      </c>
      <c r="AC167" s="195">
        <f t="shared" si="216"/>
        <v>81.680555555555543</v>
      </c>
      <c r="AD167" s="115">
        <v>82</v>
      </c>
      <c r="AE167" s="88" t="s">
        <v>34</v>
      </c>
      <c r="AF167" s="90"/>
      <c r="AG167" s="91"/>
      <c r="AH167" s="68"/>
    </row>
    <row r="168" spans="1:34" x14ac:dyDescent="0.25">
      <c r="A168" s="124" t="s">
        <v>85</v>
      </c>
      <c r="B168" s="46">
        <v>20</v>
      </c>
      <c r="C168" s="46">
        <f t="shared" si="202"/>
        <v>75</v>
      </c>
      <c r="D168" s="46">
        <v>80</v>
      </c>
      <c r="E168" s="46">
        <v>30</v>
      </c>
      <c r="F168" s="46">
        <f t="shared" si="203"/>
        <v>100</v>
      </c>
      <c r="G168" s="50">
        <f t="shared" si="209"/>
        <v>85</v>
      </c>
      <c r="H168" s="65">
        <f t="shared" si="210"/>
        <v>12.75</v>
      </c>
      <c r="I168" s="46">
        <v>20</v>
      </c>
      <c r="J168" s="46">
        <f t="shared" si="204"/>
        <v>75</v>
      </c>
      <c r="K168" s="46">
        <v>30</v>
      </c>
      <c r="L168" s="46">
        <f t="shared" si="205"/>
        <v>100</v>
      </c>
      <c r="M168" s="46">
        <v>80</v>
      </c>
      <c r="N168" s="50">
        <f t="shared" si="206"/>
        <v>85</v>
      </c>
      <c r="O168" s="65">
        <f t="shared" si="211"/>
        <v>21.25</v>
      </c>
      <c r="P168" s="46">
        <v>27</v>
      </c>
      <c r="Q168" s="46">
        <f t="shared" si="207"/>
        <v>83.75</v>
      </c>
      <c r="R168" s="46">
        <v>81</v>
      </c>
      <c r="S168" s="46">
        <v>16</v>
      </c>
      <c r="T168" s="46">
        <f t="shared" si="208"/>
        <v>76.666666666666671</v>
      </c>
      <c r="U168" s="50">
        <f t="shared" si="212"/>
        <v>80.472222222222229</v>
      </c>
      <c r="V168" s="65">
        <f t="shared" si="213"/>
        <v>24.141666666666669</v>
      </c>
      <c r="W168" s="52">
        <v>81</v>
      </c>
      <c r="X168" s="46">
        <v>82</v>
      </c>
      <c r="Y168" s="46">
        <v>83</v>
      </c>
      <c r="Z168" s="46">
        <v>82</v>
      </c>
      <c r="AA168" s="50">
        <f t="shared" si="214"/>
        <v>82</v>
      </c>
      <c r="AB168" s="65">
        <f t="shared" si="215"/>
        <v>24.599999999999998</v>
      </c>
      <c r="AC168" s="195">
        <f t="shared" si="216"/>
        <v>82.74166666666666</v>
      </c>
      <c r="AD168" s="116">
        <v>83</v>
      </c>
      <c r="AE168" s="87" t="s">
        <v>34</v>
      </c>
      <c r="AF168" s="90"/>
      <c r="AG168" s="91"/>
      <c r="AH168" s="68"/>
    </row>
    <row r="169" spans="1:34" x14ac:dyDescent="0.25">
      <c r="A169" s="124" t="s">
        <v>86</v>
      </c>
      <c r="B169" s="46">
        <v>24</v>
      </c>
      <c r="C169" s="46">
        <f t="shared" si="202"/>
        <v>80</v>
      </c>
      <c r="D169" s="46">
        <v>81</v>
      </c>
      <c r="E169" s="46">
        <v>21</v>
      </c>
      <c r="F169" s="46">
        <f t="shared" si="203"/>
        <v>85</v>
      </c>
      <c r="G169" s="50">
        <f t="shared" si="209"/>
        <v>82</v>
      </c>
      <c r="H169" s="65">
        <f t="shared" si="210"/>
        <v>12.299999999999999</v>
      </c>
      <c r="I169" s="46">
        <v>24</v>
      </c>
      <c r="J169" s="46">
        <f t="shared" si="204"/>
        <v>80</v>
      </c>
      <c r="K169" s="46">
        <v>21</v>
      </c>
      <c r="L169" s="46">
        <f t="shared" si="205"/>
        <v>85</v>
      </c>
      <c r="M169" s="46">
        <v>81</v>
      </c>
      <c r="N169" s="50">
        <f t="shared" si="206"/>
        <v>82</v>
      </c>
      <c r="O169" s="65">
        <f t="shared" si="211"/>
        <v>20.5</v>
      </c>
      <c r="P169" s="46">
        <v>24</v>
      </c>
      <c r="Q169" s="46">
        <f t="shared" si="207"/>
        <v>80</v>
      </c>
      <c r="R169" s="46">
        <v>82</v>
      </c>
      <c r="S169" s="46">
        <v>17</v>
      </c>
      <c r="T169" s="46">
        <f t="shared" si="208"/>
        <v>78.333333333333329</v>
      </c>
      <c r="U169" s="50">
        <f t="shared" si="212"/>
        <v>80.1111111111111</v>
      </c>
      <c r="V169" s="65">
        <f t="shared" si="213"/>
        <v>24.033333333333328</v>
      </c>
      <c r="W169" s="52">
        <v>81</v>
      </c>
      <c r="X169" s="46">
        <v>82</v>
      </c>
      <c r="Y169" s="46">
        <v>81</v>
      </c>
      <c r="Z169" s="46">
        <v>80</v>
      </c>
      <c r="AA169" s="50">
        <f t="shared" si="214"/>
        <v>81</v>
      </c>
      <c r="AB169" s="65">
        <f t="shared" si="215"/>
        <v>24.3</v>
      </c>
      <c r="AC169" s="195">
        <f t="shared" si="216"/>
        <v>81.133333333333326</v>
      </c>
      <c r="AD169" s="116">
        <v>81</v>
      </c>
      <c r="AE169" s="87" t="s">
        <v>34</v>
      </c>
      <c r="AF169" s="90"/>
      <c r="AG169" s="100"/>
      <c r="AH169" s="68"/>
    </row>
    <row r="170" spans="1:34" x14ac:dyDescent="0.25">
      <c r="A170" s="124" t="s">
        <v>64</v>
      </c>
      <c r="B170" s="52">
        <v>19</v>
      </c>
      <c r="C170" s="46">
        <f t="shared" si="202"/>
        <v>73.75</v>
      </c>
      <c r="D170" s="52">
        <v>75</v>
      </c>
      <c r="E170" s="52">
        <v>26</v>
      </c>
      <c r="F170" s="46">
        <f t="shared" si="203"/>
        <v>93.333333333333343</v>
      </c>
      <c r="G170" s="50">
        <f t="shared" si="209"/>
        <v>80.694444444444443</v>
      </c>
      <c r="H170" s="65">
        <f t="shared" si="210"/>
        <v>12.104166666666666</v>
      </c>
      <c r="I170" s="52">
        <v>21</v>
      </c>
      <c r="J170" s="46">
        <f t="shared" si="204"/>
        <v>76.25</v>
      </c>
      <c r="K170" s="52">
        <v>26</v>
      </c>
      <c r="L170" s="46">
        <f t="shared" si="205"/>
        <v>93.333333333333343</v>
      </c>
      <c r="M170" s="52">
        <v>75</v>
      </c>
      <c r="N170" s="50">
        <f t="shared" si="206"/>
        <v>81.527777777777786</v>
      </c>
      <c r="O170" s="65">
        <f t="shared" si="211"/>
        <v>20.381944444444446</v>
      </c>
      <c r="P170" s="52">
        <v>21</v>
      </c>
      <c r="Q170" s="46">
        <f t="shared" si="207"/>
        <v>76.25</v>
      </c>
      <c r="R170" s="52">
        <v>75</v>
      </c>
      <c r="S170" s="52">
        <v>17</v>
      </c>
      <c r="T170" s="46">
        <f t="shared" si="208"/>
        <v>78.333333333333329</v>
      </c>
      <c r="U170" s="50">
        <f t="shared" si="212"/>
        <v>76.527777777777771</v>
      </c>
      <c r="V170" s="65">
        <f t="shared" si="213"/>
        <v>22.958333333333332</v>
      </c>
      <c r="W170" s="52">
        <v>80</v>
      </c>
      <c r="X170" s="52">
        <v>81</v>
      </c>
      <c r="Y170" s="52">
        <v>80</v>
      </c>
      <c r="Z170" s="52">
        <v>80</v>
      </c>
      <c r="AA170" s="50">
        <f t="shared" si="214"/>
        <v>80.25</v>
      </c>
      <c r="AB170" s="65">
        <f t="shared" si="215"/>
        <v>24.074999999999999</v>
      </c>
      <c r="AC170" s="195">
        <f t="shared" si="216"/>
        <v>79.519444444444446</v>
      </c>
      <c r="AD170" s="115">
        <v>80</v>
      </c>
      <c r="AE170" s="88" t="s">
        <v>34</v>
      </c>
      <c r="AF170" s="90"/>
      <c r="AG170" s="91"/>
      <c r="AH170" s="68"/>
    </row>
    <row r="171" spans="1:34" x14ac:dyDescent="0.25">
      <c r="A171" s="124" t="s">
        <v>65</v>
      </c>
      <c r="B171" s="46">
        <v>20</v>
      </c>
      <c r="C171" s="46">
        <f t="shared" si="202"/>
        <v>75</v>
      </c>
      <c r="D171" s="46">
        <v>81</v>
      </c>
      <c r="E171" s="46">
        <v>29</v>
      </c>
      <c r="F171" s="46">
        <f t="shared" si="203"/>
        <v>98.333333333333343</v>
      </c>
      <c r="G171" s="50">
        <f t="shared" si="209"/>
        <v>84.777777777777786</v>
      </c>
      <c r="H171" s="65">
        <f t="shared" si="210"/>
        <v>12.716666666666667</v>
      </c>
      <c r="I171" s="46">
        <v>20</v>
      </c>
      <c r="J171" s="46">
        <f t="shared" si="204"/>
        <v>75</v>
      </c>
      <c r="K171" s="46">
        <v>29</v>
      </c>
      <c r="L171" s="46">
        <f t="shared" si="205"/>
        <v>98.333333333333343</v>
      </c>
      <c r="M171" s="46">
        <v>81</v>
      </c>
      <c r="N171" s="50">
        <f t="shared" si="206"/>
        <v>84.777777777777786</v>
      </c>
      <c r="O171" s="65">
        <f t="shared" si="211"/>
        <v>21.194444444444446</v>
      </c>
      <c r="P171" s="46">
        <v>20</v>
      </c>
      <c r="Q171" s="46">
        <f t="shared" si="207"/>
        <v>75</v>
      </c>
      <c r="R171" s="46">
        <v>82</v>
      </c>
      <c r="S171" s="46">
        <v>16</v>
      </c>
      <c r="T171" s="46">
        <f t="shared" si="208"/>
        <v>76.666666666666671</v>
      </c>
      <c r="U171" s="50">
        <f t="shared" si="212"/>
        <v>77.8888888888889</v>
      </c>
      <c r="V171" s="65">
        <f t="shared" si="213"/>
        <v>23.366666666666671</v>
      </c>
      <c r="W171" s="52">
        <v>81</v>
      </c>
      <c r="X171" s="46">
        <v>80</v>
      </c>
      <c r="Y171" s="46">
        <v>81</v>
      </c>
      <c r="Z171" s="46">
        <v>80</v>
      </c>
      <c r="AA171" s="50">
        <f t="shared" si="214"/>
        <v>80.5</v>
      </c>
      <c r="AB171" s="65">
        <f t="shared" si="215"/>
        <v>24.15</v>
      </c>
      <c r="AC171" s="195">
        <f t="shared" si="216"/>
        <v>81.427777777777777</v>
      </c>
      <c r="AD171" s="116">
        <v>81</v>
      </c>
      <c r="AE171" s="87" t="s">
        <v>34</v>
      </c>
      <c r="AF171" s="90"/>
      <c r="AG171" s="91"/>
      <c r="AH171" s="68"/>
    </row>
    <row r="172" spans="1:34" x14ac:dyDescent="0.25">
      <c r="A172" s="124" t="s">
        <v>66</v>
      </c>
      <c r="B172" s="46">
        <v>20</v>
      </c>
      <c r="C172" s="46">
        <f t="shared" si="202"/>
        <v>75</v>
      </c>
      <c r="D172" s="46">
        <v>78</v>
      </c>
      <c r="E172" s="46">
        <v>22</v>
      </c>
      <c r="F172" s="46">
        <f t="shared" si="203"/>
        <v>86.666666666666657</v>
      </c>
      <c r="G172" s="50">
        <f t="shared" si="209"/>
        <v>79.888888888888886</v>
      </c>
      <c r="H172" s="65">
        <f t="shared" si="210"/>
        <v>11.983333333333333</v>
      </c>
      <c r="I172" s="46">
        <v>20</v>
      </c>
      <c r="J172" s="46">
        <f t="shared" si="204"/>
        <v>75</v>
      </c>
      <c r="K172" s="46">
        <v>22</v>
      </c>
      <c r="L172" s="46">
        <f t="shared" si="205"/>
        <v>86.666666666666657</v>
      </c>
      <c r="M172" s="46">
        <v>76</v>
      </c>
      <c r="N172" s="50">
        <f t="shared" si="206"/>
        <v>79.222222222222214</v>
      </c>
      <c r="O172" s="65">
        <f t="shared" si="211"/>
        <v>19.805555555555554</v>
      </c>
      <c r="P172" s="46">
        <v>25</v>
      </c>
      <c r="Q172" s="46">
        <f t="shared" si="207"/>
        <v>81.25</v>
      </c>
      <c r="R172" s="46">
        <v>76</v>
      </c>
      <c r="S172" s="46">
        <v>16</v>
      </c>
      <c r="T172" s="46">
        <f t="shared" si="208"/>
        <v>76.666666666666671</v>
      </c>
      <c r="U172" s="50">
        <f t="shared" si="212"/>
        <v>77.972222222222229</v>
      </c>
      <c r="V172" s="65">
        <f t="shared" si="213"/>
        <v>23.391666666666669</v>
      </c>
      <c r="W172" s="52">
        <v>81</v>
      </c>
      <c r="X172" s="46">
        <v>80</v>
      </c>
      <c r="Y172" s="46">
        <v>81</v>
      </c>
      <c r="Z172" s="46">
        <v>82</v>
      </c>
      <c r="AA172" s="50">
        <f t="shared" si="214"/>
        <v>81</v>
      </c>
      <c r="AB172" s="65">
        <f t="shared" si="215"/>
        <v>24.3</v>
      </c>
      <c r="AC172" s="195">
        <f t="shared" si="216"/>
        <v>79.480555555555554</v>
      </c>
      <c r="AD172" s="116">
        <v>80</v>
      </c>
      <c r="AE172" s="87" t="s">
        <v>34</v>
      </c>
      <c r="AF172" s="90"/>
      <c r="AG172" s="91"/>
      <c r="AH172" s="68"/>
    </row>
    <row r="173" spans="1:34" x14ac:dyDescent="0.25">
      <c r="A173" s="124" t="s">
        <v>67</v>
      </c>
      <c r="B173" s="52">
        <v>29</v>
      </c>
      <c r="C173" s="46">
        <f t="shared" si="202"/>
        <v>86.25</v>
      </c>
      <c r="D173" s="52">
        <v>80</v>
      </c>
      <c r="E173" s="52">
        <v>30</v>
      </c>
      <c r="F173" s="46">
        <f t="shared" si="203"/>
        <v>100</v>
      </c>
      <c r="G173" s="50">
        <f t="shared" si="209"/>
        <v>88.75</v>
      </c>
      <c r="H173" s="65">
        <f t="shared" si="210"/>
        <v>13.3125</v>
      </c>
      <c r="I173" s="52">
        <v>29</v>
      </c>
      <c r="J173" s="46">
        <f t="shared" si="204"/>
        <v>86.25</v>
      </c>
      <c r="K173" s="52">
        <v>30</v>
      </c>
      <c r="L173" s="46">
        <f t="shared" si="205"/>
        <v>100</v>
      </c>
      <c r="M173" s="52">
        <v>83</v>
      </c>
      <c r="N173" s="50">
        <f t="shared" si="206"/>
        <v>89.75</v>
      </c>
      <c r="O173" s="65">
        <f t="shared" si="211"/>
        <v>22.4375</v>
      </c>
      <c r="P173" s="52">
        <v>29</v>
      </c>
      <c r="Q173" s="46">
        <f t="shared" si="207"/>
        <v>86.25</v>
      </c>
      <c r="R173" s="52">
        <v>80</v>
      </c>
      <c r="S173" s="52">
        <v>15</v>
      </c>
      <c r="T173" s="46">
        <f t="shared" si="208"/>
        <v>75</v>
      </c>
      <c r="U173" s="50">
        <f t="shared" si="212"/>
        <v>80.416666666666671</v>
      </c>
      <c r="V173" s="65">
        <f t="shared" si="213"/>
        <v>24.125</v>
      </c>
      <c r="W173" s="52">
        <v>81</v>
      </c>
      <c r="X173" s="52">
        <v>82</v>
      </c>
      <c r="Y173" s="52">
        <v>82</v>
      </c>
      <c r="Z173" s="52">
        <v>81</v>
      </c>
      <c r="AA173" s="50">
        <f t="shared" si="214"/>
        <v>81.5</v>
      </c>
      <c r="AB173" s="65">
        <f t="shared" si="215"/>
        <v>24.45</v>
      </c>
      <c r="AC173" s="195">
        <f t="shared" si="216"/>
        <v>84.325000000000003</v>
      </c>
      <c r="AD173" s="115">
        <v>84</v>
      </c>
      <c r="AE173" s="88" t="s">
        <v>34</v>
      </c>
      <c r="AF173" s="90"/>
      <c r="AG173" s="91"/>
      <c r="AH173" s="68"/>
    </row>
    <row r="174" spans="1:34" x14ac:dyDescent="0.25">
      <c r="A174" s="124" t="s">
        <v>68</v>
      </c>
      <c r="B174" s="46">
        <v>20</v>
      </c>
      <c r="C174" s="46">
        <f t="shared" si="202"/>
        <v>75</v>
      </c>
      <c r="D174" s="46">
        <v>84</v>
      </c>
      <c r="E174" s="46">
        <v>30</v>
      </c>
      <c r="F174" s="46">
        <f t="shared" si="203"/>
        <v>100</v>
      </c>
      <c r="G174" s="50">
        <f t="shared" si="209"/>
        <v>86.333333333333329</v>
      </c>
      <c r="H174" s="65">
        <f t="shared" si="210"/>
        <v>12.95</v>
      </c>
      <c r="I174" s="46">
        <v>20</v>
      </c>
      <c r="J174" s="46">
        <f t="shared" si="204"/>
        <v>75</v>
      </c>
      <c r="K174" s="46">
        <v>30</v>
      </c>
      <c r="L174" s="46">
        <f t="shared" si="205"/>
        <v>100</v>
      </c>
      <c r="M174" s="46">
        <v>84</v>
      </c>
      <c r="N174" s="50">
        <f t="shared" si="206"/>
        <v>86.333333333333329</v>
      </c>
      <c r="O174" s="65">
        <f t="shared" si="211"/>
        <v>21.583333333333332</v>
      </c>
      <c r="P174" s="46">
        <v>27</v>
      </c>
      <c r="Q174" s="46">
        <f t="shared" si="207"/>
        <v>83.75</v>
      </c>
      <c r="R174" s="46">
        <v>84</v>
      </c>
      <c r="S174" s="46">
        <v>19</v>
      </c>
      <c r="T174" s="46">
        <f t="shared" si="208"/>
        <v>81.666666666666657</v>
      </c>
      <c r="U174" s="50">
        <f t="shared" si="212"/>
        <v>83.138888888888886</v>
      </c>
      <c r="V174" s="65">
        <f t="shared" si="213"/>
        <v>24.941666666666666</v>
      </c>
      <c r="W174" s="52">
        <v>82</v>
      </c>
      <c r="X174" s="46">
        <v>81</v>
      </c>
      <c r="Y174" s="46">
        <v>82</v>
      </c>
      <c r="Z174" s="46">
        <v>81</v>
      </c>
      <c r="AA174" s="50">
        <f t="shared" si="214"/>
        <v>81.5</v>
      </c>
      <c r="AB174" s="65">
        <f t="shared" si="215"/>
        <v>24.45</v>
      </c>
      <c r="AC174" s="195">
        <f t="shared" si="216"/>
        <v>83.924999999999997</v>
      </c>
      <c r="AD174" s="116">
        <v>84</v>
      </c>
      <c r="AE174" s="87" t="s">
        <v>34</v>
      </c>
      <c r="AF174" s="90"/>
      <c r="AG174" s="91"/>
      <c r="AH174" s="68"/>
    </row>
    <row r="175" spans="1:34" x14ac:dyDescent="0.25">
      <c r="A175" s="124" t="s">
        <v>69</v>
      </c>
      <c r="B175" s="52">
        <v>20</v>
      </c>
      <c r="C175" s="46">
        <f t="shared" si="202"/>
        <v>75</v>
      </c>
      <c r="D175" s="52">
        <v>85</v>
      </c>
      <c r="E175" s="52">
        <v>29</v>
      </c>
      <c r="F175" s="46">
        <f t="shared" si="203"/>
        <v>98.333333333333343</v>
      </c>
      <c r="G175" s="50">
        <f t="shared" si="209"/>
        <v>86.111111111111128</v>
      </c>
      <c r="H175" s="65">
        <f t="shared" si="210"/>
        <v>12.91666666666667</v>
      </c>
      <c r="I175" s="52">
        <v>20</v>
      </c>
      <c r="J175" s="46">
        <f t="shared" si="204"/>
        <v>75</v>
      </c>
      <c r="K175" s="52">
        <v>29</v>
      </c>
      <c r="L175" s="46">
        <f t="shared" si="205"/>
        <v>98.333333333333343</v>
      </c>
      <c r="M175" s="52">
        <v>85</v>
      </c>
      <c r="N175" s="50">
        <f t="shared" si="206"/>
        <v>86.111111111111128</v>
      </c>
      <c r="O175" s="65">
        <f t="shared" si="211"/>
        <v>21.527777777777782</v>
      </c>
      <c r="P175" s="52">
        <v>31</v>
      </c>
      <c r="Q175" s="46">
        <f t="shared" si="207"/>
        <v>88.75</v>
      </c>
      <c r="R175" s="52">
        <v>85</v>
      </c>
      <c r="S175" s="52">
        <v>19</v>
      </c>
      <c r="T175" s="46">
        <f t="shared" si="208"/>
        <v>81.666666666666657</v>
      </c>
      <c r="U175" s="50">
        <f t="shared" si="212"/>
        <v>85.138888888888886</v>
      </c>
      <c r="V175" s="65">
        <f t="shared" si="213"/>
        <v>25.541666666666664</v>
      </c>
      <c r="W175" s="52">
        <v>81</v>
      </c>
      <c r="X175" s="52">
        <v>84</v>
      </c>
      <c r="Y175" s="52">
        <v>84</v>
      </c>
      <c r="Z175" s="52">
        <v>83</v>
      </c>
      <c r="AA175" s="50">
        <f t="shared" si="214"/>
        <v>83</v>
      </c>
      <c r="AB175" s="65">
        <f t="shared" si="215"/>
        <v>24.9</v>
      </c>
      <c r="AC175" s="195">
        <f t="shared" si="216"/>
        <v>84.88611111111112</v>
      </c>
      <c r="AD175" s="115">
        <v>85</v>
      </c>
      <c r="AE175" s="88" t="s">
        <v>37</v>
      </c>
      <c r="AF175" s="90"/>
      <c r="AG175" s="91"/>
      <c r="AH175" s="68"/>
    </row>
    <row r="176" spans="1:34" x14ac:dyDescent="0.25">
      <c r="A176" s="124" t="s">
        <v>70</v>
      </c>
      <c r="B176" s="46">
        <v>20</v>
      </c>
      <c r="C176" s="46">
        <f>SUM(B176/40)*(50)+(50)</f>
        <v>75</v>
      </c>
      <c r="D176" s="46">
        <v>81</v>
      </c>
      <c r="E176" s="46">
        <v>20</v>
      </c>
      <c r="F176" s="46">
        <f>SUM(E176/30)*(50)+(50)</f>
        <v>83.333333333333329</v>
      </c>
      <c r="G176" s="50">
        <f t="shared" si="209"/>
        <v>79.777777777777771</v>
      </c>
      <c r="H176" s="65">
        <f t="shared" si="210"/>
        <v>11.966666666666665</v>
      </c>
      <c r="I176" s="46">
        <v>20</v>
      </c>
      <c r="J176" s="46">
        <f t="shared" ref="J176:J184" si="217">SUM(I176/40)*(50)+(50)</f>
        <v>75</v>
      </c>
      <c r="K176" s="46">
        <v>20</v>
      </c>
      <c r="L176" s="46">
        <f t="shared" si="205"/>
        <v>83.333333333333329</v>
      </c>
      <c r="M176" s="46">
        <v>81</v>
      </c>
      <c r="N176" s="50">
        <f t="shared" si="206"/>
        <v>79.777777777777771</v>
      </c>
      <c r="O176" s="65">
        <f t="shared" si="211"/>
        <v>19.944444444444443</v>
      </c>
      <c r="P176" s="46">
        <v>27</v>
      </c>
      <c r="Q176" s="46">
        <f>SUM(P176/40)*(50)+(50)</f>
        <v>83.75</v>
      </c>
      <c r="R176" s="46">
        <v>78</v>
      </c>
      <c r="S176" s="46">
        <v>19</v>
      </c>
      <c r="T176" s="46">
        <f t="shared" si="208"/>
        <v>81.666666666666657</v>
      </c>
      <c r="U176" s="50">
        <f t="shared" si="212"/>
        <v>81.138888888888886</v>
      </c>
      <c r="V176" s="65">
        <f t="shared" si="213"/>
        <v>24.341666666666665</v>
      </c>
      <c r="W176" s="52">
        <v>81</v>
      </c>
      <c r="X176" s="46">
        <v>81</v>
      </c>
      <c r="Y176" s="46">
        <v>81</v>
      </c>
      <c r="Z176" s="46">
        <v>82</v>
      </c>
      <c r="AA176" s="50">
        <f t="shared" si="214"/>
        <v>81.25</v>
      </c>
      <c r="AB176" s="65">
        <f t="shared" si="215"/>
        <v>24.375</v>
      </c>
      <c r="AC176" s="195">
        <f t="shared" si="216"/>
        <v>80.627777777777766</v>
      </c>
      <c r="AD176" s="116">
        <v>81</v>
      </c>
      <c r="AE176" s="87" t="s">
        <v>34</v>
      </c>
      <c r="AF176" s="90"/>
      <c r="AG176" s="91"/>
      <c r="AH176" s="68"/>
    </row>
    <row r="177" spans="1:34" x14ac:dyDescent="0.25">
      <c r="A177" s="124" t="s">
        <v>71</v>
      </c>
      <c r="B177" s="46">
        <v>31</v>
      </c>
      <c r="C177" s="46">
        <f>SUM(B177/40)*(50)+(50)</f>
        <v>88.75</v>
      </c>
      <c r="D177" s="52">
        <v>85</v>
      </c>
      <c r="E177" s="46">
        <v>21</v>
      </c>
      <c r="F177" s="46">
        <f>SUM(E177/30)*(50)+(50)</f>
        <v>85</v>
      </c>
      <c r="G177" s="50">
        <f t="shared" si="209"/>
        <v>86.25</v>
      </c>
      <c r="H177" s="65">
        <f t="shared" si="210"/>
        <v>12.9375</v>
      </c>
      <c r="I177" s="46">
        <v>31</v>
      </c>
      <c r="J177" s="46">
        <f t="shared" si="217"/>
        <v>88.75</v>
      </c>
      <c r="K177" s="46">
        <v>21</v>
      </c>
      <c r="L177" s="46">
        <f t="shared" si="205"/>
        <v>85</v>
      </c>
      <c r="M177" s="52">
        <v>85</v>
      </c>
      <c r="N177" s="50">
        <f t="shared" si="206"/>
        <v>86.25</v>
      </c>
      <c r="O177" s="65">
        <f t="shared" si="211"/>
        <v>21.5625</v>
      </c>
      <c r="P177" s="46">
        <v>31</v>
      </c>
      <c r="Q177" s="46">
        <f>SUM(P177/40)*(50)+(50)</f>
        <v>88.75</v>
      </c>
      <c r="R177" s="52">
        <v>85</v>
      </c>
      <c r="S177" s="52">
        <v>18</v>
      </c>
      <c r="T177" s="46">
        <f t="shared" si="208"/>
        <v>80</v>
      </c>
      <c r="U177" s="50">
        <f t="shared" si="212"/>
        <v>84.583333333333329</v>
      </c>
      <c r="V177" s="65">
        <f t="shared" si="213"/>
        <v>25.374999999999996</v>
      </c>
      <c r="W177" s="52">
        <v>82</v>
      </c>
      <c r="X177" s="52">
        <v>82</v>
      </c>
      <c r="Y177" s="52">
        <v>81</v>
      </c>
      <c r="Z177" s="52">
        <v>82</v>
      </c>
      <c r="AA177" s="50">
        <f t="shared" si="214"/>
        <v>81.75</v>
      </c>
      <c r="AB177" s="65">
        <f t="shared" si="215"/>
        <v>24.524999999999999</v>
      </c>
      <c r="AC177" s="195">
        <f t="shared" si="216"/>
        <v>84.4</v>
      </c>
      <c r="AD177" s="116">
        <v>84</v>
      </c>
      <c r="AE177" s="87" t="s">
        <v>34</v>
      </c>
      <c r="AF177" s="90"/>
      <c r="AG177" s="91"/>
      <c r="AH177" s="68"/>
    </row>
    <row r="178" spans="1:34" x14ac:dyDescent="0.25">
      <c r="A178" s="124" t="s">
        <v>78</v>
      </c>
      <c r="B178" s="52">
        <v>20</v>
      </c>
      <c r="C178" s="46">
        <f>SUM(B178/40)*(50)+(50)</f>
        <v>75</v>
      </c>
      <c r="D178" s="46">
        <v>83</v>
      </c>
      <c r="E178" s="52">
        <v>25</v>
      </c>
      <c r="F178" s="46">
        <f>SUM(E178/30)*(50)+(50)</f>
        <v>91.666666666666671</v>
      </c>
      <c r="G178" s="50">
        <f t="shared" si="209"/>
        <v>83.222222222222229</v>
      </c>
      <c r="H178" s="65">
        <f t="shared" si="210"/>
        <v>12.483333333333334</v>
      </c>
      <c r="I178" s="52">
        <v>25</v>
      </c>
      <c r="J178" s="46">
        <f t="shared" si="217"/>
        <v>81.25</v>
      </c>
      <c r="K178" s="52">
        <v>25</v>
      </c>
      <c r="L178" s="46">
        <f t="shared" si="205"/>
        <v>91.666666666666671</v>
      </c>
      <c r="M178" s="46">
        <v>83</v>
      </c>
      <c r="N178" s="50">
        <f t="shared" si="206"/>
        <v>85.305555555555557</v>
      </c>
      <c r="O178" s="65">
        <f t="shared" si="211"/>
        <v>21.326388888888889</v>
      </c>
      <c r="P178" s="52">
        <v>25</v>
      </c>
      <c r="Q178" s="46">
        <f>SUM(P178/40)*(50)+(50)</f>
        <v>81.25</v>
      </c>
      <c r="R178" s="46">
        <v>79</v>
      </c>
      <c r="S178" s="46">
        <v>17</v>
      </c>
      <c r="T178" s="46">
        <f t="shared" si="208"/>
        <v>78.333333333333329</v>
      </c>
      <c r="U178" s="50">
        <f t="shared" si="212"/>
        <v>79.527777777777771</v>
      </c>
      <c r="V178" s="65">
        <f t="shared" si="213"/>
        <v>23.858333333333331</v>
      </c>
      <c r="W178" s="52">
        <v>80</v>
      </c>
      <c r="X178" s="46">
        <v>81</v>
      </c>
      <c r="Y178" s="46">
        <v>80</v>
      </c>
      <c r="Z178" s="46">
        <v>80</v>
      </c>
      <c r="AA178" s="50">
        <f t="shared" si="214"/>
        <v>80.25</v>
      </c>
      <c r="AB178" s="65">
        <f t="shared" si="215"/>
        <v>24.074999999999999</v>
      </c>
      <c r="AC178" s="195">
        <f t="shared" si="216"/>
        <v>81.743055555555557</v>
      </c>
      <c r="AD178" s="115">
        <v>82</v>
      </c>
      <c r="AE178" s="88" t="s">
        <v>34</v>
      </c>
      <c r="AF178" s="90"/>
      <c r="AG178" s="91"/>
      <c r="AH178" s="68"/>
    </row>
    <row r="179" spans="1:34" x14ac:dyDescent="0.25">
      <c r="A179" s="124" t="s">
        <v>72</v>
      </c>
      <c r="B179" s="52">
        <v>21</v>
      </c>
      <c r="C179" s="46">
        <f t="shared" ref="C179:C184" si="218">SUM(B179/40)*(50)+(50)</f>
        <v>76.25</v>
      </c>
      <c r="D179" s="46">
        <v>80</v>
      </c>
      <c r="E179" s="52">
        <v>18</v>
      </c>
      <c r="F179" s="46">
        <f t="shared" si="203"/>
        <v>80</v>
      </c>
      <c r="G179" s="50">
        <f t="shared" ref="G179:G184" si="219">SUM(C179,D179,F179)/3</f>
        <v>78.75</v>
      </c>
      <c r="H179" s="65">
        <f t="shared" ref="H179:H184" si="220">MAX(G179)*(15%)</f>
        <v>11.8125</v>
      </c>
      <c r="I179" s="52">
        <v>21</v>
      </c>
      <c r="J179" s="46">
        <f t="shared" si="217"/>
        <v>76.25</v>
      </c>
      <c r="K179" s="52">
        <v>18</v>
      </c>
      <c r="L179" s="46">
        <f t="shared" ref="L179:L184" si="221">SUM(K179/30)*(50)+(50)</f>
        <v>80</v>
      </c>
      <c r="M179" s="46">
        <v>80</v>
      </c>
      <c r="N179" s="50">
        <f t="shared" ref="N179:N184" si="222">SUM(J179,L179,M179)/3</f>
        <v>78.75</v>
      </c>
      <c r="O179" s="65">
        <f t="shared" ref="O179:O184" si="223">MAX(N179)*(25%)</f>
        <v>19.6875</v>
      </c>
      <c r="P179" s="52">
        <v>23</v>
      </c>
      <c r="Q179" s="46">
        <f t="shared" ref="Q179:Q184" si="224">SUM(P179/40)*(50)+(50)</f>
        <v>78.75</v>
      </c>
      <c r="R179" s="46">
        <v>80</v>
      </c>
      <c r="S179" s="46">
        <v>19</v>
      </c>
      <c r="T179" s="46">
        <f t="shared" ref="T179:T184" si="225">SUM(S179/30)*(50)+(50)</f>
        <v>81.666666666666657</v>
      </c>
      <c r="U179" s="50">
        <f t="shared" ref="U179:U184" si="226">SUM(Q179,R179,T179)/3</f>
        <v>80.138888888888886</v>
      </c>
      <c r="V179" s="65">
        <f t="shared" ref="V179:V184" si="227">MAX(U179)*(30%)</f>
        <v>24.041666666666664</v>
      </c>
      <c r="W179" s="52">
        <v>81</v>
      </c>
      <c r="X179" s="46">
        <v>80</v>
      </c>
      <c r="Y179" s="46">
        <v>82</v>
      </c>
      <c r="Z179" s="46">
        <v>82</v>
      </c>
      <c r="AA179" s="50">
        <f t="shared" ref="AA179:AA184" si="228">SUM(W179,X179,Y179,Z179)/4</f>
        <v>81.25</v>
      </c>
      <c r="AB179" s="65">
        <f t="shared" ref="AB179:AB184" si="229">MAX(AA179)*(30%)</f>
        <v>24.375</v>
      </c>
      <c r="AC179" s="195">
        <f t="shared" ref="AC179:AC184" si="230">SUM(H179,O179,V179,AB179)</f>
        <v>79.916666666666657</v>
      </c>
      <c r="AD179" s="118">
        <v>80</v>
      </c>
      <c r="AE179" s="88" t="s">
        <v>34</v>
      </c>
      <c r="AF179" s="90"/>
      <c r="AG179" s="91"/>
      <c r="AH179" s="68"/>
    </row>
    <row r="180" spans="1:34" x14ac:dyDescent="0.25">
      <c r="A180" s="124" t="s">
        <v>73</v>
      </c>
      <c r="B180" s="46">
        <v>20</v>
      </c>
      <c r="C180" s="46">
        <f t="shared" si="218"/>
        <v>75</v>
      </c>
      <c r="D180" s="46">
        <v>83</v>
      </c>
      <c r="E180" s="46">
        <v>23</v>
      </c>
      <c r="F180" s="46">
        <f t="shared" si="203"/>
        <v>88.333333333333343</v>
      </c>
      <c r="G180" s="50">
        <f t="shared" si="219"/>
        <v>82.111111111111114</v>
      </c>
      <c r="H180" s="65">
        <f t="shared" si="220"/>
        <v>12.316666666666666</v>
      </c>
      <c r="I180" s="46">
        <v>20</v>
      </c>
      <c r="J180" s="46">
        <f t="shared" si="217"/>
        <v>75</v>
      </c>
      <c r="K180" s="46">
        <v>23</v>
      </c>
      <c r="L180" s="46">
        <f t="shared" si="221"/>
        <v>88.333333333333343</v>
      </c>
      <c r="M180" s="46">
        <v>84</v>
      </c>
      <c r="N180" s="50">
        <f t="shared" si="222"/>
        <v>82.444444444444443</v>
      </c>
      <c r="O180" s="65">
        <f t="shared" si="223"/>
        <v>20.611111111111111</v>
      </c>
      <c r="P180" s="46">
        <v>27</v>
      </c>
      <c r="Q180" s="46">
        <f t="shared" si="224"/>
        <v>83.75</v>
      </c>
      <c r="R180" s="46">
        <v>83</v>
      </c>
      <c r="S180" s="46">
        <v>18</v>
      </c>
      <c r="T180" s="46">
        <f t="shared" si="225"/>
        <v>80</v>
      </c>
      <c r="U180" s="50">
        <f t="shared" si="226"/>
        <v>82.25</v>
      </c>
      <c r="V180" s="65">
        <f t="shared" si="227"/>
        <v>24.675000000000001</v>
      </c>
      <c r="W180" s="52">
        <v>80</v>
      </c>
      <c r="X180" s="46">
        <v>81</v>
      </c>
      <c r="Y180" s="46">
        <v>82</v>
      </c>
      <c r="Z180" s="46">
        <v>81</v>
      </c>
      <c r="AA180" s="50">
        <f t="shared" si="228"/>
        <v>81</v>
      </c>
      <c r="AB180" s="65">
        <f t="shared" si="229"/>
        <v>24.3</v>
      </c>
      <c r="AC180" s="195">
        <f t="shared" si="230"/>
        <v>81.902777777777771</v>
      </c>
      <c r="AD180" s="117">
        <v>82</v>
      </c>
      <c r="AE180" s="87" t="s">
        <v>34</v>
      </c>
      <c r="AF180" s="90"/>
      <c r="AG180" s="91"/>
      <c r="AH180" s="68"/>
    </row>
    <row r="181" spans="1:34" x14ac:dyDescent="0.25">
      <c r="A181" s="124" t="s">
        <v>74</v>
      </c>
      <c r="B181" s="46">
        <v>25</v>
      </c>
      <c r="C181" s="46">
        <f t="shared" si="218"/>
        <v>81.25</v>
      </c>
      <c r="D181" s="52">
        <v>84</v>
      </c>
      <c r="E181" s="52">
        <v>20</v>
      </c>
      <c r="F181" s="46">
        <f t="shared" si="203"/>
        <v>83.333333333333329</v>
      </c>
      <c r="G181" s="50">
        <f t="shared" si="219"/>
        <v>82.8611111111111</v>
      </c>
      <c r="H181" s="65">
        <f t="shared" si="220"/>
        <v>12.429166666666665</v>
      </c>
      <c r="I181" s="46">
        <v>25</v>
      </c>
      <c r="J181" s="46">
        <f t="shared" si="217"/>
        <v>81.25</v>
      </c>
      <c r="K181" s="52">
        <v>20</v>
      </c>
      <c r="L181" s="46">
        <f t="shared" si="221"/>
        <v>83.333333333333329</v>
      </c>
      <c r="M181" s="52">
        <v>84</v>
      </c>
      <c r="N181" s="50">
        <f t="shared" si="222"/>
        <v>82.8611111111111</v>
      </c>
      <c r="O181" s="65">
        <f t="shared" si="223"/>
        <v>20.715277777777775</v>
      </c>
      <c r="P181" s="46">
        <v>29</v>
      </c>
      <c r="Q181" s="46">
        <f t="shared" si="224"/>
        <v>86.25</v>
      </c>
      <c r="R181" s="52">
        <v>84</v>
      </c>
      <c r="S181" s="52">
        <v>18</v>
      </c>
      <c r="T181" s="46">
        <f t="shared" si="225"/>
        <v>80</v>
      </c>
      <c r="U181" s="50">
        <f t="shared" si="226"/>
        <v>83.416666666666671</v>
      </c>
      <c r="V181" s="65">
        <f t="shared" si="227"/>
        <v>25.025000000000002</v>
      </c>
      <c r="W181" s="52">
        <v>81</v>
      </c>
      <c r="X181" s="52">
        <v>82</v>
      </c>
      <c r="Y181" s="52">
        <v>81</v>
      </c>
      <c r="Z181" s="52">
        <v>82</v>
      </c>
      <c r="AA181" s="50">
        <f t="shared" si="228"/>
        <v>81.5</v>
      </c>
      <c r="AB181" s="65">
        <f t="shared" si="229"/>
        <v>24.45</v>
      </c>
      <c r="AC181" s="195">
        <f t="shared" si="230"/>
        <v>82.61944444444444</v>
      </c>
      <c r="AD181" s="118">
        <v>83</v>
      </c>
      <c r="AE181" s="88" t="s">
        <v>34</v>
      </c>
      <c r="AF181" s="90"/>
      <c r="AG181" s="91"/>
      <c r="AH181" s="68"/>
    </row>
    <row r="182" spans="1:34" x14ac:dyDescent="0.25">
      <c r="A182" s="124" t="s">
        <v>75</v>
      </c>
      <c r="B182" s="46">
        <v>20</v>
      </c>
      <c r="C182" s="46">
        <f t="shared" si="218"/>
        <v>75</v>
      </c>
      <c r="D182" s="46">
        <v>85</v>
      </c>
      <c r="E182" s="46">
        <v>29</v>
      </c>
      <c r="F182" s="46">
        <f t="shared" si="203"/>
        <v>98.333333333333343</v>
      </c>
      <c r="G182" s="50">
        <f t="shared" si="219"/>
        <v>86.111111111111128</v>
      </c>
      <c r="H182" s="65">
        <f t="shared" si="220"/>
        <v>12.91666666666667</v>
      </c>
      <c r="I182" s="46">
        <v>20</v>
      </c>
      <c r="J182" s="46">
        <f t="shared" si="217"/>
        <v>75</v>
      </c>
      <c r="K182" s="46">
        <v>29</v>
      </c>
      <c r="L182" s="46">
        <f t="shared" si="221"/>
        <v>98.333333333333343</v>
      </c>
      <c r="M182" s="46">
        <v>85</v>
      </c>
      <c r="N182" s="50">
        <f t="shared" si="222"/>
        <v>86.111111111111128</v>
      </c>
      <c r="O182" s="65">
        <f t="shared" si="223"/>
        <v>21.527777777777782</v>
      </c>
      <c r="P182" s="46">
        <v>20</v>
      </c>
      <c r="Q182" s="46">
        <f t="shared" si="224"/>
        <v>75</v>
      </c>
      <c r="R182" s="46">
        <v>85</v>
      </c>
      <c r="S182" s="52">
        <v>18</v>
      </c>
      <c r="T182" s="46">
        <f t="shared" si="225"/>
        <v>80</v>
      </c>
      <c r="U182" s="50">
        <f t="shared" si="226"/>
        <v>80</v>
      </c>
      <c r="V182" s="65">
        <f t="shared" si="227"/>
        <v>24</v>
      </c>
      <c r="W182" s="52">
        <v>83</v>
      </c>
      <c r="X182" s="52">
        <v>82</v>
      </c>
      <c r="Y182" s="52">
        <v>83</v>
      </c>
      <c r="Z182" s="52">
        <v>82</v>
      </c>
      <c r="AA182" s="50">
        <f t="shared" si="228"/>
        <v>82.5</v>
      </c>
      <c r="AB182" s="65">
        <f t="shared" si="229"/>
        <v>24.75</v>
      </c>
      <c r="AC182" s="195">
        <f t="shared" si="230"/>
        <v>83.194444444444457</v>
      </c>
      <c r="AD182" s="117">
        <v>83</v>
      </c>
      <c r="AE182" s="87" t="s">
        <v>34</v>
      </c>
      <c r="AF182" s="90"/>
      <c r="AG182" s="91"/>
      <c r="AH182" s="68"/>
    </row>
    <row r="183" spans="1:34" x14ac:dyDescent="0.25">
      <c r="A183" s="124" t="s">
        <v>76</v>
      </c>
      <c r="B183" s="57">
        <v>25</v>
      </c>
      <c r="C183" s="46">
        <f t="shared" si="218"/>
        <v>81.25</v>
      </c>
      <c r="D183" s="52">
        <v>83</v>
      </c>
      <c r="E183" s="46">
        <v>29</v>
      </c>
      <c r="F183" s="46">
        <f>SUM(E183/30)*(50)+(50)</f>
        <v>98.333333333333343</v>
      </c>
      <c r="G183" s="50">
        <f t="shared" si="219"/>
        <v>87.527777777777786</v>
      </c>
      <c r="H183" s="65">
        <f t="shared" si="220"/>
        <v>13.129166666666668</v>
      </c>
      <c r="I183" s="57">
        <v>25</v>
      </c>
      <c r="J183" s="46">
        <f t="shared" si="217"/>
        <v>81.25</v>
      </c>
      <c r="K183" s="46">
        <v>29</v>
      </c>
      <c r="L183" s="46">
        <f t="shared" si="221"/>
        <v>98.333333333333343</v>
      </c>
      <c r="M183" s="52">
        <v>83</v>
      </c>
      <c r="N183" s="50">
        <f t="shared" si="222"/>
        <v>87.527777777777786</v>
      </c>
      <c r="O183" s="65">
        <f t="shared" si="223"/>
        <v>21.881944444444446</v>
      </c>
      <c r="P183" s="57">
        <v>25</v>
      </c>
      <c r="Q183" s="46">
        <f t="shared" si="224"/>
        <v>81.25</v>
      </c>
      <c r="R183" s="52">
        <v>83</v>
      </c>
      <c r="S183" s="46">
        <v>15</v>
      </c>
      <c r="T183" s="46">
        <f t="shared" si="225"/>
        <v>75</v>
      </c>
      <c r="U183" s="50">
        <f t="shared" si="226"/>
        <v>79.75</v>
      </c>
      <c r="V183" s="65">
        <f t="shared" si="227"/>
        <v>23.925000000000001</v>
      </c>
      <c r="W183" s="52">
        <v>80</v>
      </c>
      <c r="X183" s="46">
        <v>82</v>
      </c>
      <c r="Y183" s="46">
        <v>81</v>
      </c>
      <c r="Z183" s="46">
        <v>82</v>
      </c>
      <c r="AA183" s="50">
        <f t="shared" si="228"/>
        <v>81.25</v>
      </c>
      <c r="AB183" s="65">
        <f t="shared" si="229"/>
        <v>24.375</v>
      </c>
      <c r="AC183" s="195">
        <f t="shared" si="230"/>
        <v>83.311111111111117</v>
      </c>
      <c r="AD183" s="116">
        <v>83</v>
      </c>
      <c r="AE183" s="87" t="s">
        <v>34</v>
      </c>
      <c r="AF183" s="90"/>
      <c r="AG183" s="91"/>
      <c r="AH183" s="68"/>
    </row>
    <row r="184" spans="1:34" x14ac:dyDescent="0.25">
      <c r="A184" s="124" t="s">
        <v>77</v>
      </c>
      <c r="B184" s="46">
        <v>30</v>
      </c>
      <c r="C184" s="46">
        <f t="shared" si="218"/>
        <v>87.5</v>
      </c>
      <c r="D184" s="46">
        <v>81</v>
      </c>
      <c r="E184" s="46">
        <v>30</v>
      </c>
      <c r="F184" s="46">
        <f>SUM(E184/30)*(50)+(50)</f>
        <v>100</v>
      </c>
      <c r="G184" s="50">
        <f t="shared" si="219"/>
        <v>89.5</v>
      </c>
      <c r="H184" s="65">
        <f t="shared" si="220"/>
        <v>13.424999999999999</v>
      </c>
      <c r="I184" s="46">
        <v>30</v>
      </c>
      <c r="J184" s="46">
        <f t="shared" si="217"/>
        <v>87.5</v>
      </c>
      <c r="K184" s="46">
        <v>30</v>
      </c>
      <c r="L184" s="46">
        <f t="shared" si="221"/>
        <v>100</v>
      </c>
      <c r="M184" s="46">
        <v>81</v>
      </c>
      <c r="N184" s="50">
        <f t="shared" si="222"/>
        <v>89.5</v>
      </c>
      <c r="O184" s="65">
        <f t="shared" si="223"/>
        <v>22.375</v>
      </c>
      <c r="P184" s="46">
        <v>30</v>
      </c>
      <c r="Q184" s="46">
        <f t="shared" si="224"/>
        <v>87.5</v>
      </c>
      <c r="R184" s="46">
        <v>81</v>
      </c>
      <c r="S184" s="46">
        <v>16</v>
      </c>
      <c r="T184" s="46">
        <f t="shared" si="225"/>
        <v>76.666666666666671</v>
      </c>
      <c r="U184" s="50">
        <f t="shared" si="226"/>
        <v>81.722222222222229</v>
      </c>
      <c r="V184" s="65">
        <f t="shared" si="227"/>
        <v>24.516666666666669</v>
      </c>
      <c r="W184" s="52">
        <v>84</v>
      </c>
      <c r="X184" s="46">
        <v>83</v>
      </c>
      <c r="Y184" s="46">
        <v>83</v>
      </c>
      <c r="Z184" s="46">
        <v>83</v>
      </c>
      <c r="AA184" s="50">
        <f t="shared" si="228"/>
        <v>83.25</v>
      </c>
      <c r="AB184" s="65">
        <f t="shared" si="229"/>
        <v>24.974999999999998</v>
      </c>
      <c r="AC184" s="195">
        <f t="shared" si="230"/>
        <v>85.291666666666657</v>
      </c>
      <c r="AD184" s="117">
        <v>85</v>
      </c>
      <c r="AE184" s="87" t="s">
        <v>37</v>
      </c>
      <c r="AF184" s="72"/>
      <c r="AG184" s="69"/>
      <c r="AH184" s="69"/>
    </row>
    <row r="185" spans="1:3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203"/>
      <c r="AD185" s="4"/>
      <c r="AE185" s="72"/>
      <c r="AF185" s="72"/>
      <c r="AG185" s="69"/>
      <c r="AH185" s="69"/>
    </row>
    <row r="186" spans="1:34" x14ac:dyDescent="0.25">
      <c r="A186" s="212"/>
      <c r="B186" s="212"/>
      <c r="C186" s="212"/>
      <c r="D186" s="212"/>
      <c r="E186" s="212"/>
      <c r="J186" s="24" t="s">
        <v>94</v>
      </c>
      <c r="K186" s="24"/>
      <c r="L186" s="24"/>
      <c r="M186" s="24"/>
      <c r="N186" s="24"/>
      <c r="O186" s="24"/>
      <c r="P186" s="24"/>
      <c r="Q186" s="44"/>
      <c r="R186" s="44"/>
      <c r="S186" s="43"/>
      <c r="T186" s="43"/>
      <c r="U186" s="43"/>
      <c r="V186" s="43"/>
      <c r="AC186" s="197"/>
      <c r="AE186" s="209"/>
      <c r="AF186" s="209"/>
      <c r="AG186" s="209"/>
      <c r="AH186" s="209"/>
    </row>
    <row r="187" spans="1:34" x14ac:dyDescent="0.25">
      <c r="A187" s="3"/>
      <c r="B187" s="4"/>
      <c r="C187" s="4"/>
      <c r="U187" s="3"/>
      <c r="V187" s="3"/>
      <c r="AC187" s="197"/>
      <c r="AE187" s="69"/>
      <c r="AF187" s="69"/>
      <c r="AG187" s="69"/>
      <c r="AH187" s="69"/>
    </row>
    <row r="188" spans="1:34" ht="87" x14ac:dyDescent="0.25">
      <c r="A188" s="22" t="s">
        <v>36</v>
      </c>
      <c r="B188" s="23"/>
      <c r="C188" s="11"/>
      <c r="D188" s="6"/>
      <c r="F188" s="16" t="s">
        <v>5</v>
      </c>
      <c r="G188" s="13"/>
      <c r="H188" s="12"/>
      <c r="I188" s="104"/>
      <c r="J188" s="12"/>
      <c r="K188" s="2"/>
      <c r="L188" s="2"/>
      <c r="M188" s="2"/>
      <c r="N188" s="16" t="s">
        <v>6</v>
      </c>
      <c r="O188" s="2"/>
      <c r="P188" s="13"/>
      <c r="Q188" s="12"/>
      <c r="R188" s="2"/>
      <c r="S188" s="13"/>
      <c r="T188" s="25"/>
      <c r="U188" s="17" t="s">
        <v>8</v>
      </c>
      <c r="V188" s="2"/>
      <c r="W188" s="2"/>
      <c r="X188" s="2"/>
      <c r="Y188" s="2"/>
      <c r="Z188" s="2"/>
      <c r="AA188" s="18"/>
      <c r="AB188" s="19" t="s">
        <v>13</v>
      </c>
      <c r="AC188" s="204"/>
      <c r="AD188" s="1"/>
      <c r="AE188" s="74"/>
      <c r="AF188" s="101"/>
      <c r="AG188" s="72"/>
      <c r="AH188" s="72"/>
    </row>
    <row r="189" spans="1:34" ht="58.5" x14ac:dyDescent="0.25">
      <c r="A189" s="15" t="s">
        <v>18</v>
      </c>
      <c r="B189" s="6" t="s">
        <v>0</v>
      </c>
      <c r="C189" s="6" t="s">
        <v>3</v>
      </c>
      <c r="D189" s="6" t="s">
        <v>1</v>
      </c>
      <c r="E189" s="6" t="s">
        <v>2</v>
      </c>
      <c r="F189" s="8" t="s">
        <v>3</v>
      </c>
      <c r="G189" s="14" t="s">
        <v>4</v>
      </c>
      <c r="H189" s="164">
        <v>0.15</v>
      </c>
      <c r="I189" s="6" t="s">
        <v>0</v>
      </c>
      <c r="J189" s="6" t="s">
        <v>3</v>
      </c>
      <c r="K189" s="6" t="s">
        <v>2</v>
      </c>
      <c r="L189" s="6" t="s">
        <v>3</v>
      </c>
      <c r="M189" s="6" t="s">
        <v>1</v>
      </c>
      <c r="N189" s="14" t="s">
        <v>4</v>
      </c>
      <c r="O189" s="165">
        <v>0.25</v>
      </c>
      <c r="P189" s="6" t="s">
        <v>0</v>
      </c>
      <c r="Q189" s="6" t="s">
        <v>3</v>
      </c>
      <c r="R189" s="6" t="s">
        <v>1</v>
      </c>
      <c r="S189" s="6" t="s">
        <v>7</v>
      </c>
      <c r="T189" s="6" t="s">
        <v>3</v>
      </c>
      <c r="U189" s="14" t="s">
        <v>4</v>
      </c>
      <c r="V189" s="165">
        <v>0.3</v>
      </c>
      <c r="W189" s="6" t="s">
        <v>9</v>
      </c>
      <c r="X189" s="6" t="s">
        <v>10</v>
      </c>
      <c r="Y189" s="6" t="s">
        <v>11</v>
      </c>
      <c r="Z189" s="6" t="s">
        <v>12</v>
      </c>
      <c r="AA189" s="14" t="s">
        <v>4</v>
      </c>
      <c r="AB189" s="166">
        <v>0.3</v>
      </c>
      <c r="AC189" s="200" t="s">
        <v>14</v>
      </c>
      <c r="AD189" s="66" t="s">
        <v>15</v>
      </c>
      <c r="AE189" s="99" t="s">
        <v>16</v>
      </c>
      <c r="AF189" s="101"/>
      <c r="AG189" s="72"/>
      <c r="AH189" s="69"/>
    </row>
    <row r="190" spans="1:34" x14ac:dyDescent="0.25">
      <c r="A190" s="124" t="s">
        <v>58</v>
      </c>
      <c r="B190" s="46">
        <v>23</v>
      </c>
      <c r="C190" s="46">
        <f t="shared" ref="C190:C201" si="231">SUM(B190/40)*(50)+(50)</f>
        <v>78.75</v>
      </c>
      <c r="D190" s="46">
        <v>85</v>
      </c>
      <c r="E190" s="46">
        <v>24</v>
      </c>
      <c r="F190" s="46">
        <f t="shared" ref="F190:F208" si="232">SUM(E190/30)*(50)+(50)</f>
        <v>90</v>
      </c>
      <c r="G190" s="50">
        <f>SUM(C190,D190,F190)/3</f>
        <v>84.583333333333329</v>
      </c>
      <c r="H190" s="65">
        <f>MAX(G190)*(15%)</f>
        <v>12.687499999999998</v>
      </c>
      <c r="I190" s="46">
        <v>23</v>
      </c>
      <c r="J190" s="46">
        <f t="shared" ref="J190:J201" si="233">SUM(I190/40)*(50)+(50)</f>
        <v>78.75</v>
      </c>
      <c r="K190" s="46">
        <v>24</v>
      </c>
      <c r="L190" s="46">
        <f t="shared" ref="L190:L204" si="234">SUM(K190/30)*(50)+(50)</f>
        <v>90</v>
      </c>
      <c r="M190" s="46">
        <v>85</v>
      </c>
      <c r="N190" s="50">
        <f t="shared" ref="N190:N204" si="235">SUM(J190,L190,M190)/3</f>
        <v>84.583333333333329</v>
      </c>
      <c r="O190" s="65">
        <f>MAX(N190)*(25%)</f>
        <v>21.145833333333332</v>
      </c>
      <c r="P190" s="46">
        <v>23</v>
      </c>
      <c r="Q190" s="46">
        <f t="shared" ref="Q190:Q201" si="236">SUM(P190/40)*(50)+(50)</f>
        <v>78.75</v>
      </c>
      <c r="R190" s="46">
        <v>85</v>
      </c>
      <c r="S190" s="46">
        <v>19</v>
      </c>
      <c r="T190" s="46">
        <f t="shared" ref="T190:T204" si="237">SUM(S190/30)*(50)+(50)</f>
        <v>81.666666666666657</v>
      </c>
      <c r="U190" s="50">
        <f>SUM(Q190,R190,T190)/3</f>
        <v>81.805555555555557</v>
      </c>
      <c r="V190" s="65">
        <f>MAX(U190)*(30%)</f>
        <v>24.541666666666668</v>
      </c>
      <c r="W190" s="46">
        <v>84</v>
      </c>
      <c r="X190" s="46">
        <v>85</v>
      </c>
      <c r="Y190" s="46">
        <v>84</v>
      </c>
      <c r="Z190" s="46">
        <v>84</v>
      </c>
      <c r="AA190" s="50">
        <f>SUM(W190,X190,Y190,Z190)/4</f>
        <v>84.25</v>
      </c>
      <c r="AB190" s="65">
        <f>MAX(AA190)*(30%)</f>
        <v>25.274999999999999</v>
      </c>
      <c r="AC190" s="195">
        <f>SUM(H190,O190,V190,AB190)</f>
        <v>83.65</v>
      </c>
      <c r="AD190" s="114">
        <v>84</v>
      </c>
      <c r="AE190" s="87" t="s">
        <v>34</v>
      </c>
      <c r="AF190" s="90"/>
      <c r="AG190" s="91"/>
      <c r="AH190" s="68"/>
    </row>
    <row r="191" spans="1:34" x14ac:dyDescent="0.25">
      <c r="A191" s="124" t="s">
        <v>59</v>
      </c>
      <c r="B191" s="52">
        <v>15</v>
      </c>
      <c r="C191" s="46">
        <f t="shared" si="231"/>
        <v>68.75</v>
      </c>
      <c r="D191" s="52">
        <v>84</v>
      </c>
      <c r="E191" s="52">
        <v>28</v>
      </c>
      <c r="F191" s="46">
        <f t="shared" si="232"/>
        <v>96.666666666666657</v>
      </c>
      <c r="G191" s="50">
        <f t="shared" ref="G191:G204" si="238">SUM(C191,D191,F191)/3</f>
        <v>83.138888888888886</v>
      </c>
      <c r="H191" s="65">
        <f t="shared" ref="H191:H204" si="239">MAX(G191)*(15%)</f>
        <v>12.470833333333333</v>
      </c>
      <c r="I191" s="52">
        <v>21</v>
      </c>
      <c r="J191" s="46">
        <f t="shared" si="233"/>
        <v>76.25</v>
      </c>
      <c r="K191" s="52">
        <v>28</v>
      </c>
      <c r="L191" s="46">
        <f t="shared" si="234"/>
        <v>96.666666666666657</v>
      </c>
      <c r="M191" s="52">
        <v>84</v>
      </c>
      <c r="N191" s="50">
        <f t="shared" si="235"/>
        <v>85.638888888888872</v>
      </c>
      <c r="O191" s="65">
        <f t="shared" ref="O191:O204" si="240">MAX(N191)*(25%)</f>
        <v>21.409722222222218</v>
      </c>
      <c r="P191" s="52">
        <v>19</v>
      </c>
      <c r="Q191" s="46">
        <f t="shared" si="236"/>
        <v>73.75</v>
      </c>
      <c r="R191" s="52">
        <v>85</v>
      </c>
      <c r="S191" s="64">
        <v>15</v>
      </c>
      <c r="T191" s="46">
        <f t="shared" si="237"/>
        <v>75</v>
      </c>
      <c r="U191" s="50">
        <f t="shared" ref="U191:U204" si="241">SUM(Q191,R191,T191)/3</f>
        <v>77.916666666666671</v>
      </c>
      <c r="V191" s="65">
        <f t="shared" ref="V191:V204" si="242">MAX(U191)*(30%)</f>
        <v>23.375</v>
      </c>
      <c r="W191" s="52">
        <v>80</v>
      </c>
      <c r="X191" s="52">
        <v>81</v>
      </c>
      <c r="Y191" s="52">
        <v>80</v>
      </c>
      <c r="Z191" s="52">
        <v>81</v>
      </c>
      <c r="AA191" s="50">
        <f t="shared" ref="AA191:AA204" si="243">SUM(W191,X191,Y191,Z191)/4</f>
        <v>80.5</v>
      </c>
      <c r="AB191" s="65">
        <f t="shared" ref="AB191:AB204" si="244">MAX(AA191)*(30%)</f>
        <v>24.15</v>
      </c>
      <c r="AC191" s="195">
        <f t="shared" ref="AC191:AC204" si="245">SUM(H191,O191,V191,AB191)</f>
        <v>81.405555555555551</v>
      </c>
      <c r="AD191" s="115">
        <v>81</v>
      </c>
      <c r="AE191" s="88" t="s">
        <v>34</v>
      </c>
      <c r="AF191" s="90"/>
      <c r="AG191" s="91"/>
      <c r="AH191" s="68"/>
    </row>
    <row r="192" spans="1:34" x14ac:dyDescent="0.25">
      <c r="A192" s="124" t="s">
        <v>60</v>
      </c>
      <c r="B192" s="46">
        <v>25</v>
      </c>
      <c r="C192" s="46">
        <f t="shared" si="231"/>
        <v>81.25</v>
      </c>
      <c r="D192" s="46">
        <v>83</v>
      </c>
      <c r="E192" s="46">
        <v>27</v>
      </c>
      <c r="F192" s="46">
        <f t="shared" si="232"/>
        <v>95</v>
      </c>
      <c r="G192" s="50">
        <f t="shared" si="238"/>
        <v>86.416666666666671</v>
      </c>
      <c r="H192" s="65">
        <f t="shared" si="239"/>
        <v>12.9625</v>
      </c>
      <c r="I192" s="46">
        <v>25</v>
      </c>
      <c r="J192" s="46">
        <f t="shared" si="233"/>
        <v>81.25</v>
      </c>
      <c r="K192" s="46">
        <v>27</v>
      </c>
      <c r="L192" s="46">
        <f t="shared" si="234"/>
        <v>95</v>
      </c>
      <c r="M192" s="46">
        <v>83</v>
      </c>
      <c r="N192" s="50">
        <f t="shared" si="235"/>
        <v>86.416666666666671</v>
      </c>
      <c r="O192" s="65">
        <f t="shared" si="240"/>
        <v>21.604166666666668</v>
      </c>
      <c r="P192" s="46">
        <v>29</v>
      </c>
      <c r="Q192" s="46">
        <f t="shared" si="236"/>
        <v>86.25</v>
      </c>
      <c r="R192" s="46">
        <v>83</v>
      </c>
      <c r="S192" s="46">
        <v>18</v>
      </c>
      <c r="T192" s="46">
        <f t="shared" si="237"/>
        <v>80</v>
      </c>
      <c r="U192" s="50">
        <f t="shared" si="241"/>
        <v>83.083333333333329</v>
      </c>
      <c r="V192" s="65">
        <f>MAX(U192)*(30%)</f>
        <v>24.924999999999997</v>
      </c>
      <c r="W192" s="46">
        <v>84</v>
      </c>
      <c r="X192" s="46">
        <v>83</v>
      </c>
      <c r="Y192" s="46">
        <v>83</v>
      </c>
      <c r="Z192" s="46">
        <v>83</v>
      </c>
      <c r="AA192" s="50">
        <f t="shared" si="243"/>
        <v>83.25</v>
      </c>
      <c r="AB192" s="65">
        <f t="shared" si="244"/>
        <v>24.974999999999998</v>
      </c>
      <c r="AC192" s="195">
        <f t="shared" si="245"/>
        <v>84.466666666666669</v>
      </c>
      <c r="AD192" s="116">
        <v>85</v>
      </c>
      <c r="AE192" s="87" t="s">
        <v>37</v>
      </c>
      <c r="AF192" s="90"/>
      <c r="AG192" s="91"/>
      <c r="AH192" s="91"/>
    </row>
    <row r="193" spans="1:34" x14ac:dyDescent="0.25">
      <c r="A193" s="124" t="s">
        <v>61</v>
      </c>
      <c r="B193" s="52">
        <v>22</v>
      </c>
      <c r="C193" s="46">
        <f t="shared" si="231"/>
        <v>77.5</v>
      </c>
      <c r="D193" s="52">
        <v>83</v>
      </c>
      <c r="E193" s="52">
        <v>28</v>
      </c>
      <c r="F193" s="46">
        <f t="shared" si="232"/>
        <v>96.666666666666657</v>
      </c>
      <c r="G193" s="50">
        <f t="shared" si="238"/>
        <v>85.722222222222214</v>
      </c>
      <c r="H193" s="65">
        <f t="shared" si="239"/>
        <v>12.858333333333333</v>
      </c>
      <c r="I193" s="52">
        <v>22</v>
      </c>
      <c r="J193" s="46">
        <f t="shared" si="233"/>
        <v>77.5</v>
      </c>
      <c r="K193" s="52">
        <v>28</v>
      </c>
      <c r="L193" s="46">
        <f t="shared" si="234"/>
        <v>96.666666666666657</v>
      </c>
      <c r="M193" s="52">
        <v>81</v>
      </c>
      <c r="N193" s="50">
        <f t="shared" si="235"/>
        <v>85.055555555555557</v>
      </c>
      <c r="O193" s="65">
        <f t="shared" si="240"/>
        <v>21.263888888888889</v>
      </c>
      <c r="P193" s="52">
        <v>22</v>
      </c>
      <c r="Q193" s="46">
        <f t="shared" si="236"/>
        <v>77.5</v>
      </c>
      <c r="R193" s="52">
        <v>83</v>
      </c>
      <c r="S193" s="52">
        <v>17</v>
      </c>
      <c r="T193" s="46">
        <f t="shared" si="237"/>
        <v>78.333333333333329</v>
      </c>
      <c r="U193" s="50">
        <f t="shared" si="241"/>
        <v>79.6111111111111</v>
      </c>
      <c r="V193" s="65">
        <f t="shared" si="242"/>
        <v>23.883333333333329</v>
      </c>
      <c r="W193" s="52">
        <v>82</v>
      </c>
      <c r="X193" s="52">
        <v>82</v>
      </c>
      <c r="Y193" s="52">
        <v>83</v>
      </c>
      <c r="Z193" s="52">
        <v>82</v>
      </c>
      <c r="AA193" s="50">
        <f t="shared" si="243"/>
        <v>82.25</v>
      </c>
      <c r="AB193" s="65">
        <f t="shared" si="244"/>
        <v>24.675000000000001</v>
      </c>
      <c r="AC193" s="195">
        <f t="shared" si="245"/>
        <v>82.680555555555543</v>
      </c>
      <c r="AD193" s="115">
        <v>83</v>
      </c>
      <c r="AE193" s="88" t="s">
        <v>34</v>
      </c>
      <c r="AF193" s="90"/>
      <c r="AG193" s="91"/>
      <c r="AH193" s="68"/>
    </row>
    <row r="194" spans="1:34" x14ac:dyDescent="0.25">
      <c r="A194" s="124" t="s">
        <v>85</v>
      </c>
      <c r="B194" s="46">
        <v>29</v>
      </c>
      <c r="C194" s="46">
        <f t="shared" si="231"/>
        <v>86.25</v>
      </c>
      <c r="D194" s="46">
        <v>80</v>
      </c>
      <c r="E194" s="46">
        <v>21</v>
      </c>
      <c r="F194" s="46">
        <f t="shared" si="232"/>
        <v>85</v>
      </c>
      <c r="G194" s="50">
        <f t="shared" si="238"/>
        <v>83.75</v>
      </c>
      <c r="H194" s="65">
        <f t="shared" si="239"/>
        <v>12.5625</v>
      </c>
      <c r="I194" s="46">
        <v>29</v>
      </c>
      <c r="J194" s="46">
        <f t="shared" si="233"/>
        <v>86.25</v>
      </c>
      <c r="K194" s="46">
        <v>21</v>
      </c>
      <c r="L194" s="46">
        <f t="shared" si="234"/>
        <v>85</v>
      </c>
      <c r="M194" s="46">
        <v>83</v>
      </c>
      <c r="N194" s="50">
        <f t="shared" si="235"/>
        <v>84.75</v>
      </c>
      <c r="O194" s="65">
        <f t="shared" si="240"/>
        <v>21.1875</v>
      </c>
      <c r="P194" s="46">
        <v>29</v>
      </c>
      <c r="Q194" s="46">
        <f t="shared" si="236"/>
        <v>86.25</v>
      </c>
      <c r="R194" s="46">
        <v>84</v>
      </c>
      <c r="S194" s="46">
        <v>18</v>
      </c>
      <c r="T194" s="46">
        <f t="shared" si="237"/>
        <v>80</v>
      </c>
      <c r="U194" s="50">
        <f t="shared" si="241"/>
        <v>83.416666666666671</v>
      </c>
      <c r="V194" s="65">
        <f t="shared" si="242"/>
        <v>25.025000000000002</v>
      </c>
      <c r="W194" s="46">
        <v>83</v>
      </c>
      <c r="X194" s="46">
        <v>82</v>
      </c>
      <c r="Y194" s="46">
        <v>83</v>
      </c>
      <c r="Z194" s="46">
        <v>83</v>
      </c>
      <c r="AA194" s="50">
        <f t="shared" si="243"/>
        <v>82.75</v>
      </c>
      <c r="AB194" s="65">
        <f t="shared" si="244"/>
        <v>24.824999999999999</v>
      </c>
      <c r="AC194" s="195">
        <f t="shared" si="245"/>
        <v>83.600000000000009</v>
      </c>
      <c r="AD194" s="116">
        <v>84</v>
      </c>
      <c r="AE194" s="87" t="s">
        <v>34</v>
      </c>
      <c r="AF194" s="90"/>
      <c r="AG194" s="91"/>
      <c r="AH194" s="68"/>
    </row>
    <row r="195" spans="1:34" x14ac:dyDescent="0.25">
      <c r="A195" s="124" t="s">
        <v>86</v>
      </c>
      <c r="B195" s="46">
        <v>25</v>
      </c>
      <c r="C195" s="46">
        <f t="shared" si="231"/>
        <v>81.25</v>
      </c>
      <c r="D195" s="46">
        <v>81</v>
      </c>
      <c r="E195" s="46">
        <v>25</v>
      </c>
      <c r="F195" s="46">
        <f t="shared" si="232"/>
        <v>91.666666666666671</v>
      </c>
      <c r="G195" s="50">
        <f t="shared" si="238"/>
        <v>84.6388888888889</v>
      </c>
      <c r="H195" s="65">
        <f t="shared" si="239"/>
        <v>12.695833333333335</v>
      </c>
      <c r="I195" s="46">
        <v>25</v>
      </c>
      <c r="J195" s="46">
        <f t="shared" si="233"/>
        <v>81.25</v>
      </c>
      <c r="K195" s="46">
        <v>25</v>
      </c>
      <c r="L195" s="46">
        <f t="shared" si="234"/>
        <v>91.666666666666671</v>
      </c>
      <c r="M195" s="46">
        <v>77</v>
      </c>
      <c r="N195" s="50">
        <f t="shared" si="235"/>
        <v>83.305555555555557</v>
      </c>
      <c r="O195" s="65">
        <f t="shared" si="240"/>
        <v>20.826388888888889</v>
      </c>
      <c r="P195" s="46">
        <v>25</v>
      </c>
      <c r="Q195" s="46">
        <f t="shared" si="236"/>
        <v>81.25</v>
      </c>
      <c r="R195" s="46">
        <v>81</v>
      </c>
      <c r="S195" s="46">
        <v>17</v>
      </c>
      <c r="T195" s="46">
        <f t="shared" si="237"/>
        <v>78.333333333333329</v>
      </c>
      <c r="U195" s="50">
        <f t="shared" si="241"/>
        <v>80.194444444444443</v>
      </c>
      <c r="V195" s="65">
        <f t="shared" si="242"/>
        <v>24.058333333333334</v>
      </c>
      <c r="W195" s="46">
        <v>80</v>
      </c>
      <c r="X195" s="46">
        <v>80</v>
      </c>
      <c r="Y195" s="46">
        <v>81</v>
      </c>
      <c r="Z195" s="46">
        <v>82</v>
      </c>
      <c r="AA195" s="50">
        <f t="shared" si="243"/>
        <v>80.75</v>
      </c>
      <c r="AB195" s="65">
        <f t="shared" si="244"/>
        <v>24.224999999999998</v>
      </c>
      <c r="AC195" s="195">
        <f t="shared" si="245"/>
        <v>81.805555555555557</v>
      </c>
      <c r="AD195" s="116">
        <v>82</v>
      </c>
      <c r="AE195" s="87" t="s">
        <v>34</v>
      </c>
      <c r="AF195" s="90"/>
      <c r="AG195" s="100"/>
      <c r="AH195" s="68"/>
    </row>
    <row r="196" spans="1:34" x14ac:dyDescent="0.25">
      <c r="A196" s="124" t="s">
        <v>64</v>
      </c>
      <c r="B196" s="52">
        <v>23</v>
      </c>
      <c r="C196" s="46">
        <f t="shared" si="231"/>
        <v>78.75</v>
      </c>
      <c r="D196" s="52">
        <v>79</v>
      </c>
      <c r="E196" s="52">
        <v>20</v>
      </c>
      <c r="F196" s="46">
        <f t="shared" si="232"/>
        <v>83.333333333333329</v>
      </c>
      <c r="G196" s="50">
        <f t="shared" si="238"/>
        <v>80.3611111111111</v>
      </c>
      <c r="H196" s="65">
        <f t="shared" si="239"/>
        <v>12.054166666666665</v>
      </c>
      <c r="I196" s="52">
        <v>23</v>
      </c>
      <c r="J196" s="46">
        <f t="shared" si="233"/>
        <v>78.75</v>
      </c>
      <c r="K196" s="52">
        <v>20</v>
      </c>
      <c r="L196" s="46">
        <f t="shared" si="234"/>
        <v>83.333333333333329</v>
      </c>
      <c r="M196" s="52">
        <v>80</v>
      </c>
      <c r="N196" s="50">
        <f t="shared" si="235"/>
        <v>80.694444444444443</v>
      </c>
      <c r="O196" s="65">
        <f t="shared" si="240"/>
        <v>20.173611111111111</v>
      </c>
      <c r="P196" s="52">
        <v>23</v>
      </c>
      <c r="Q196" s="46">
        <f t="shared" si="236"/>
        <v>78.75</v>
      </c>
      <c r="R196" s="52">
        <v>77</v>
      </c>
      <c r="S196" s="52">
        <v>17</v>
      </c>
      <c r="T196" s="46">
        <f t="shared" si="237"/>
        <v>78.333333333333329</v>
      </c>
      <c r="U196" s="50">
        <f t="shared" si="241"/>
        <v>78.027777777777771</v>
      </c>
      <c r="V196" s="65">
        <f t="shared" si="242"/>
        <v>23.408333333333331</v>
      </c>
      <c r="W196" s="52">
        <v>80</v>
      </c>
      <c r="X196" s="52">
        <v>81</v>
      </c>
      <c r="Y196" s="52">
        <v>80</v>
      </c>
      <c r="Z196" s="52">
        <v>80</v>
      </c>
      <c r="AA196" s="50">
        <f t="shared" si="243"/>
        <v>80.25</v>
      </c>
      <c r="AB196" s="65">
        <f t="shared" si="244"/>
        <v>24.074999999999999</v>
      </c>
      <c r="AC196" s="195">
        <f t="shared" si="245"/>
        <v>79.711111111111109</v>
      </c>
      <c r="AD196" s="115">
        <v>80</v>
      </c>
      <c r="AE196" s="88" t="s">
        <v>34</v>
      </c>
      <c r="AF196" s="90"/>
      <c r="AG196" s="91"/>
      <c r="AH196" s="68"/>
    </row>
    <row r="197" spans="1:34" x14ac:dyDescent="0.25">
      <c r="A197" s="124" t="s">
        <v>65</v>
      </c>
      <c r="B197" s="46">
        <v>20</v>
      </c>
      <c r="C197" s="46">
        <f t="shared" si="231"/>
        <v>75</v>
      </c>
      <c r="D197" s="46">
        <v>77</v>
      </c>
      <c r="E197" s="46">
        <v>27</v>
      </c>
      <c r="F197" s="46">
        <f t="shared" si="232"/>
        <v>95</v>
      </c>
      <c r="G197" s="50">
        <f t="shared" si="238"/>
        <v>82.333333333333329</v>
      </c>
      <c r="H197" s="65">
        <f t="shared" si="239"/>
        <v>12.35</v>
      </c>
      <c r="I197" s="46">
        <v>20</v>
      </c>
      <c r="J197" s="46">
        <f t="shared" si="233"/>
        <v>75</v>
      </c>
      <c r="K197" s="46">
        <v>27</v>
      </c>
      <c r="L197" s="46">
        <f t="shared" si="234"/>
        <v>95</v>
      </c>
      <c r="M197" s="46">
        <v>77</v>
      </c>
      <c r="N197" s="50">
        <f t="shared" si="235"/>
        <v>82.333333333333329</v>
      </c>
      <c r="O197" s="65">
        <f t="shared" si="240"/>
        <v>20.583333333333332</v>
      </c>
      <c r="P197" s="46">
        <v>25</v>
      </c>
      <c r="Q197" s="46">
        <f t="shared" si="236"/>
        <v>81.25</v>
      </c>
      <c r="R197" s="46">
        <v>77</v>
      </c>
      <c r="S197" s="46">
        <v>16</v>
      </c>
      <c r="T197" s="46">
        <f t="shared" si="237"/>
        <v>76.666666666666671</v>
      </c>
      <c r="U197" s="50">
        <f t="shared" si="241"/>
        <v>78.305555555555557</v>
      </c>
      <c r="V197" s="65">
        <f t="shared" si="242"/>
        <v>23.491666666666667</v>
      </c>
      <c r="W197" s="46">
        <v>80</v>
      </c>
      <c r="X197" s="46">
        <v>80</v>
      </c>
      <c r="Y197" s="46">
        <v>82</v>
      </c>
      <c r="Z197" s="46">
        <v>82</v>
      </c>
      <c r="AA197" s="50">
        <f t="shared" si="243"/>
        <v>81</v>
      </c>
      <c r="AB197" s="65">
        <f t="shared" si="244"/>
        <v>24.3</v>
      </c>
      <c r="AC197" s="195">
        <f t="shared" si="245"/>
        <v>80.724999999999994</v>
      </c>
      <c r="AD197" s="116">
        <v>81</v>
      </c>
      <c r="AE197" s="87" t="s">
        <v>34</v>
      </c>
      <c r="AF197" s="90"/>
      <c r="AG197" s="91"/>
      <c r="AH197" s="68"/>
    </row>
    <row r="198" spans="1:34" x14ac:dyDescent="0.25">
      <c r="A198" s="124" t="s">
        <v>66</v>
      </c>
      <c r="B198" s="46">
        <v>21</v>
      </c>
      <c r="C198" s="46">
        <f t="shared" si="231"/>
        <v>76.25</v>
      </c>
      <c r="D198" s="46">
        <v>78</v>
      </c>
      <c r="E198" s="46">
        <v>30</v>
      </c>
      <c r="F198" s="46">
        <f t="shared" si="232"/>
        <v>100</v>
      </c>
      <c r="G198" s="50">
        <f t="shared" si="238"/>
        <v>84.75</v>
      </c>
      <c r="H198" s="65">
        <f t="shared" si="239"/>
        <v>12.7125</v>
      </c>
      <c r="I198" s="46">
        <v>21</v>
      </c>
      <c r="J198" s="46">
        <f t="shared" si="233"/>
        <v>76.25</v>
      </c>
      <c r="K198" s="46">
        <v>30</v>
      </c>
      <c r="L198" s="46">
        <f t="shared" si="234"/>
        <v>100</v>
      </c>
      <c r="M198" s="46">
        <v>75</v>
      </c>
      <c r="N198" s="50">
        <f t="shared" si="235"/>
        <v>83.75</v>
      </c>
      <c r="O198" s="65">
        <f t="shared" si="240"/>
        <v>20.9375</v>
      </c>
      <c r="P198" s="46">
        <v>21</v>
      </c>
      <c r="Q198" s="46">
        <f t="shared" si="236"/>
        <v>76.25</v>
      </c>
      <c r="R198" s="46">
        <v>75</v>
      </c>
      <c r="S198" s="46">
        <v>15</v>
      </c>
      <c r="T198" s="46">
        <f t="shared" si="237"/>
        <v>75</v>
      </c>
      <c r="U198" s="50">
        <f t="shared" si="241"/>
        <v>75.416666666666671</v>
      </c>
      <c r="V198" s="65">
        <f t="shared" si="242"/>
        <v>22.625</v>
      </c>
      <c r="W198" s="46">
        <v>79</v>
      </c>
      <c r="X198" s="46">
        <v>80</v>
      </c>
      <c r="Y198" s="46">
        <v>81</v>
      </c>
      <c r="Z198" s="46">
        <v>82</v>
      </c>
      <c r="AA198" s="50">
        <f t="shared" si="243"/>
        <v>80.5</v>
      </c>
      <c r="AB198" s="65">
        <f t="shared" si="244"/>
        <v>24.15</v>
      </c>
      <c r="AC198" s="195">
        <f t="shared" si="245"/>
        <v>80.424999999999997</v>
      </c>
      <c r="AD198" s="116">
        <v>80</v>
      </c>
      <c r="AE198" s="87" t="s">
        <v>34</v>
      </c>
      <c r="AF198" s="90"/>
      <c r="AG198" s="91"/>
      <c r="AH198" s="68"/>
    </row>
    <row r="199" spans="1:34" x14ac:dyDescent="0.25">
      <c r="A199" s="124" t="s">
        <v>67</v>
      </c>
      <c r="B199" s="52">
        <v>27</v>
      </c>
      <c r="C199" s="46">
        <f t="shared" si="231"/>
        <v>83.75</v>
      </c>
      <c r="D199" s="52">
        <v>83</v>
      </c>
      <c r="E199" s="52">
        <v>26</v>
      </c>
      <c r="F199" s="46">
        <f t="shared" si="232"/>
        <v>93.333333333333343</v>
      </c>
      <c r="G199" s="50">
        <f t="shared" si="238"/>
        <v>86.694444444444457</v>
      </c>
      <c r="H199" s="65">
        <f t="shared" si="239"/>
        <v>13.004166666666668</v>
      </c>
      <c r="I199" s="52">
        <v>27</v>
      </c>
      <c r="J199" s="46">
        <f t="shared" si="233"/>
        <v>83.75</v>
      </c>
      <c r="K199" s="52">
        <v>26</v>
      </c>
      <c r="L199" s="46">
        <f t="shared" si="234"/>
        <v>93.333333333333343</v>
      </c>
      <c r="M199" s="52">
        <v>83</v>
      </c>
      <c r="N199" s="50">
        <f t="shared" si="235"/>
        <v>86.694444444444457</v>
      </c>
      <c r="O199" s="65">
        <f t="shared" si="240"/>
        <v>21.673611111111114</v>
      </c>
      <c r="P199" s="52">
        <v>27</v>
      </c>
      <c r="Q199" s="46">
        <f t="shared" si="236"/>
        <v>83.75</v>
      </c>
      <c r="R199" s="52">
        <v>83</v>
      </c>
      <c r="S199" s="52">
        <v>18</v>
      </c>
      <c r="T199" s="46">
        <f t="shared" si="237"/>
        <v>80</v>
      </c>
      <c r="U199" s="50">
        <f t="shared" si="241"/>
        <v>82.25</v>
      </c>
      <c r="V199" s="65">
        <f t="shared" si="242"/>
        <v>24.675000000000001</v>
      </c>
      <c r="W199" s="52">
        <v>81</v>
      </c>
      <c r="X199" s="52">
        <v>81</v>
      </c>
      <c r="Y199" s="52">
        <v>82</v>
      </c>
      <c r="Z199" s="52">
        <v>82</v>
      </c>
      <c r="AA199" s="50">
        <f t="shared" si="243"/>
        <v>81.5</v>
      </c>
      <c r="AB199" s="65">
        <f t="shared" si="244"/>
        <v>24.45</v>
      </c>
      <c r="AC199" s="195">
        <f t="shared" si="245"/>
        <v>83.802777777777791</v>
      </c>
      <c r="AD199" s="115">
        <v>84</v>
      </c>
      <c r="AE199" s="88" t="s">
        <v>34</v>
      </c>
      <c r="AF199" s="90"/>
      <c r="AG199" s="91"/>
      <c r="AH199" s="68"/>
    </row>
    <row r="200" spans="1:34" x14ac:dyDescent="0.25">
      <c r="A200" s="124" t="s">
        <v>68</v>
      </c>
      <c r="B200" s="46">
        <v>30</v>
      </c>
      <c r="C200" s="46">
        <f t="shared" si="231"/>
        <v>87.5</v>
      </c>
      <c r="D200" s="46">
        <v>84</v>
      </c>
      <c r="E200" s="46">
        <v>28</v>
      </c>
      <c r="F200" s="46">
        <f t="shared" si="232"/>
        <v>96.666666666666657</v>
      </c>
      <c r="G200" s="50">
        <f t="shared" si="238"/>
        <v>89.388888888888872</v>
      </c>
      <c r="H200" s="65">
        <f t="shared" si="239"/>
        <v>13.40833333333333</v>
      </c>
      <c r="I200" s="46">
        <v>30</v>
      </c>
      <c r="J200" s="46">
        <f t="shared" si="233"/>
        <v>87.5</v>
      </c>
      <c r="K200" s="46">
        <v>28</v>
      </c>
      <c r="L200" s="46">
        <f t="shared" si="234"/>
        <v>96.666666666666657</v>
      </c>
      <c r="M200" s="46">
        <v>84</v>
      </c>
      <c r="N200" s="50">
        <f t="shared" si="235"/>
        <v>89.388888888888872</v>
      </c>
      <c r="O200" s="65">
        <f t="shared" si="240"/>
        <v>22.347222222222218</v>
      </c>
      <c r="P200" s="46">
        <v>25</v>
      </c>
      <c r="Q200" s="46">
        <f t="shared" si="236"/>
        <v>81.25</v>
      </c>
      <c r="R200" s="46">
        <v>84</v>
      </c>
      <c r="S200" s="46">
        <v>19</v>
      </c>
      <c r="T200" s="46">
        <f t="shared" si="237"/>
        <v>81.666666666666657</v>
      </c>
      <c r="U200" s="50">
        <f t="shared" si="241"/>
        <v>82.305555555555557</v>
      </c>
      <c r="V200" s="65">
        <f t="shared" si="242"/>
        <v>24.691666666666666</v>
      </c>
      <c r="W200" s="46">
        <v>83</v>
      </c>
      <c r="X200" s="46">
        <v>83</v>
      </c>
      <c r="Y200" s="46">
        <v>83</v>
      </c>
      <c r="Z200" s="46">
        <v>83</v>
      </c>
      <c r="AA200" s="50">
        <f t="shared" si="243"/>
        <v>83</v>
      </c>
      <c r="AB200" s="65">
        <f t="shared" si="244"/>
        <v>24.9</v>
      </c>
      <c r="AC200" s="195">
        <f t="shared" si="245"/>
        <v>85.3472222222222</v>
      </c>
      <c r="AD200" s="116">
        <v>85</v>
      </c>
      <c r="AE200" s="87" t="s">
        <v>37</v>
      </c>
      <c r="AF200" s="90"/>
      <c r="AG200" s="91"/>
      <c r="AH200" s="68"/>
    </row>
    <row r="201" spans="1:34" x14ac:dyDescent="0.25">
      <c r="A201" s="124" t="s">
        <v>69</v>
      </c>
      <c r="B201" s="52">
        <v>29</v>
      </c>
      <c r="C201" s="46">
        <f t="shared" si="231"/>
        <v>86.25</v>
      </c>
      <c r="D201" s="52">
        <v>85</v>
      </c>
      <c r="E201" s="52">
        <v>25</v>
      </c>
      <c r="F201" s="46">
        <f t="shared" si="232"/>
        <v>91.666666666666671</v>
      </c>
      <c r="G201" s="50">
        <f t="shared" si="238"/>
        <v>87.6388888888889</v>
      </c>
      <c r="H201" s="65">
        <f t="shared" si="239"/>
        <v>13.145833333333334</v>
      </c>
      <c r="I201" s="52">
        <v>29</v>
      </c>
      <c r="J201" s="46">
        <f t="shared" si="233"/>
        <v>86.25</v>
      </c>
      <c r="K201" s="52">
        <v>25</v>
      </c>
      <c r="L201" s="46">
        <f t="shared" si="234"/>
        <v>91.666666666666671</v>
      </c>
      <c r="M201" s="52">
        <v>85</v>
      </c>
      <c r="N201" s="50">
        <f t="shared" si="235"/>
        <v>87.6388888888889</v>
      </c>
      <c r="O201" s="65">
        <f t="shared" si="240"/>
        <v>21.909722222222225</v>
      </c>
      <c r="P201" s="52">
        <v>29</v>
      </c>
      <c r="Q201" s="46">
        <f t="shared" si="236"/>
        <v>86.25</v>
      </c>
      <c r="R201" s="52">
        <v>85</v>
      </c>
      <c r="S201" s="52">
        <v>19</v>
      </c>
      <c r="T201" s="46">
        <f t="shared" si="237"/>
        <v>81.666666666666657</v>
      </c>
      <c r="U201" s="50">
        <f t="shared" si="241"/>
        <v>84.305555555555557</v>
      </c>
      <c r="V201" s="65">
        <f t="shared" si="242"/>
        <v>25.291666666666668</v>
      </c>
      <c r="W201" s="52">
        <v>83</v>
      </c>
      <c r="X201" s="52">
        <v>84</v>
      </c>
      <c r="Y201" s="52">
        <v>84</v>
      </c>
      <c r="Z201" s="52">
        <v>83</v>
      </c>
      <c r="AA201" s="50">
        <f t="shared" si="243"/>
        <v>83.5</v>
      </c>
      <c r="AB201" s="65">
        <f t="shared" si="244"/>
        <v>25.05</v>
      </c>
      <c r="AC201" s="195">
        <f t="shared" si="245"/>
        <v>85.397222222222226</v>
      </c>
      <c r="AD201" s="115">
        <v>85</v>
      </c>
      <c r="AE201" s="88" t="s">
        <v>37</v>
      </c>
      <c r="AF201" s="90"/>
      <c r="AG201" s="91"/>
      <c r="AH201" s="68"/>
    </row>
    <row r="202" spans="1:34" x14ac:dyDescent="0.25">
      <c r="A202" s="124" t="s">
        <v>70</v>
      </c>
      <c r="B202" s="46">
        <v>23</v>
      </c>
      <c r="C202" s="46">
        <f>SUM(B202/40)*(50)+(50)</f>
        <v>78.75</v>
      </c>
      <c r="D202" s="46">
        <v>78</v>
      </c>
      <c r="E202" s="46">
        <v>26</v>
      </c>
      <c r="F202" s="46">
        <f>SUM(E202/30)*(50)+(50)</f>
        <v>93.333333333333343</v>
      </c>
      <c r="G202" s="50">
        <f t="shared" si="238"/>
        <v>83.361111111111114</v>
      </c>
      <c r="H202" s="65">
        <f t="shared" si="239"/>
        <v>12.504166666666666</v>
      </c>
      <c r="I202" s="46">
        <v>23</v>
      </c>
      <c r="J202" s="46">
        <f>SUM(I202/40)*(50)+(50)</f>
        <v>78.75</v>
      </c>
      <c r="K202" s="46">
        <v>26</v>
      </c>
      <c r="L202" s="46">
        <f t="shared" si="234"/>
        <v>93.333333333333343</v>
      </c>
      <c r="M202" s="46">
        <v>78</v>
      </c>
      <c r="N202" s="50">
        <f t="shared" si="235"/>
        <v>83.361111111111114</v>
      </c>
      <c r="O202" s="65">
        <f t="shared" si="240"/>
        <v>20.840277777777779</v>
      </c>
      <c r="P202" s="46">
        <v>23</v>
      </c>
      <c r="Q202" s="46">
        <f>SUM(P202/40)*(50)+(50)</f>
        <v>78.75</v>
      </c>
      <c r="R202" s="46">
        <v>78</v>
      </c>
      <c r="S202" s="46">
        <v>17</v>
      </c>
      <c r="T202" s="46">
        <f t="shared" si="237"/>
        <v>78.333333333333329</v>
      </c>
      <c r="U202" s="50">
        <f t="shared" si="241"/>
        <v>78.3611111111111</v>
      </c>
      <c r="V202" s="65">
        <f t="shared" si="242"/>
        <v>23.508333333333329</v>
      </c>
      <c r="W202" s="46">
        <v>81</v>
      </c>
      <c r="X202" s="46">
        <v>80</v>
      </c>
      <c r="Y202" s="46">
        <v>81</v>
      </c>
      <c r="Z202" s="46">
        <v>82</v>
      </c>
      <c r="AA202" s="50">
        <f t="shared" si="243"/>
        <v>81</v>
      </c>
      <c r="AB202" s="65">
        <f t="shared" si="244"/>
        <v>24.3</v>
      </c>
      <c r="AC202" s="195">
        <f t="shared" si="245"/>
        <v>81.152777777777771</v>
      </c>
      <c r="AD202" s="116">
        <v>81</v>
      </c>
      <c r="AE202" s="87" t="s">
        <v>34</v>
      </c>
      <c r="AF202" s="90"/>
      <c r="AG202" s="91"/>
      <c r="AH202" s="68"/>
    </row>
    <row r="203" spans="1:34" x14ac:dyDescent="0.25">
      <c r="A203" s="124" t="s">
        <v>71</v>
      </c>
      <c r="B203" s="46">
        <v>24</v>
      </c>
      <c r="C203" s="46">
        <f>SUM(B203/40)*(50)+(50)</f>
        <v>80</v>
      </c>
      <c r="D203" s="52">
        <v>85</v>
      </c>
      <c r="E203" s="46">
        <v>25</v>
      </c>
      <c r="F203" s="46">
        <f>SUM(E203/30)*(50)+(50)</f>
        <v>91.666666666666671</v>
      </c>
      <c r="G203" s="50">
        <f t="shared" si="238"/>
        <v>85.555555555555557</v>
      </c>
      <c r="H203" s="65">
        <f t="shared" si="239"/>
        <v>12.833333333333334</v>
      </c>
      <c r="I203" s="46">
        <v>24</v>
      </c>
      <c r="J203" s="46">
        <f>SUM(I203/40)*(50)+(50)</f>
        <v>80</v>
      </c>
      <c r="K203" s="46">
        <v>25</v>
      </c>
      <c r="L203" s="46">
        <f t="shared" si="234"/>
        <v>91.666666666666671</v>
      </c>
      <c r="M203" s="52">
        <v>85</v>
      </c>
      <c r="N203" s="50">
        <f t="shared" si="235"/>
        <v>85.555555555555557</v>
      </c>
      <c r="O203" s="65">
        <f t="shared" si="240"/>
        <v>21.388888888888889</v>
      </c>
      <c r="P203" s="46">
        <v>26</v>
      </c>
      <c r="Q203" s="46">
        <f>SUM(P203/40)*(50)+(50)</f>
        <v>82.5</v>
      </c>
      <c r="R203" s="52">
        <v>85</v>
      </c>
      <c r="S203" s="52">
        <v>18</v>
      </c>
      <c r="T203" s="46">
        <f t="shared" si="237"/>
        <v>80</v>
      </c>
      <c r="U203" s="50">
        <f t="shared" si="241"/>
        <v>82.5</v>
      </c>
      <c r="V203" s="65">
        <f t="shared" si="242"/>
        <v>24.75</v>
      </c>
      <c r="W203" s="52">
        <v>82</v>
      </c>
      <c r="X203" s="52">
        <v>82</v>
      </c>
      <c r="Y203" s="52">
        <v>83</v>
      </c>
      <c r="Z203" s="52">
        <v>82</v>
      </c>
      <c r="AA203" s="50">
        <f t="shared" si="243"/>
        <v>82.25</v>
      </c>
      <c r="AB203" s="65">
        <f t="shared" si="244"/>
        <v>24.675000000000001</v>
      </c>
      <c r="AC203" s="195">
        <f t="shared" si="245"/>
        <v>83.647222222222226</v>
      </c>
      <c r="AD203" s="116">
        <v>84</v>
      </c>
      <c r="AE203" s="87" t="s">
        <v>34</v>
      </c>
      <c r="AF203" s="90"/>
      <c r="AG203" s="91"/>
      <c r="AH203" s="68"/>
    </row>
    <row r="204" spans="1:34" x14ac:dyDescent="0.25">
      <c r="A204" s="124" t="s">
        <v>78</v>
      </c>
      <c r="B204" s="52">
        <v>25</v>
      </c>
      <c r="C204" s="46">
        <f>SUM(B204/40)*(50)+(50)</f>
        <v>81.25</v>
      </c>
      <c r="D204" s="46">
        <v>79</v>
      </c>
      <c r="E204" s="52">
        <v>24</v>
      </c>
      <c r="F204" s="46">
        <f>SUM(E204/30)*(50)+(50)</f>
        <v>90</v>
      </c>
      <c r="G204" s="50">
        <f t="shared" si="238"/>
        <v>83.416666666666671</v>
      </c>
      <c r="H204" s="65">
        <f t="shared" si="239"/>
        <v>12.512500000000001</v>
      </c>
      <c r="I204" s="52">
        <v>25</v>
      </c>
      <c r="J204" s="46">
        <f>SUM(I204/40)*(50)+(50)</f>
        <v>81.25</v>
      </c>
      <c r="K204" s="52">
        <v>24</v>
      </c>
      <c r="L204" s="46">
        <f t="shared" si="234"/>
        <v>90</v>
      </c>
      <c r="M204" s="46">
        <v>79</v>
      </c>
      <c r="N204" s="50">
        <f t="shared" si="235"/>
        <v>83.416666666666671</v>
      </c>
      <c r="O204" s="65">
        <f t="shared" si="240"/>
        <v>20.854166666666668</v>
      </c>
      <c r="P204" s="52">
        <v>25</v>
      </c>
      <c r="Q204" s="46">
        <f>SUM(P204/40)*(50)+(50)</f>
        <v>81.25</v>
      </c>
      <c r="R204" s="46">
        <v>79</v>
      </c>
      <c r="S204" s="46">
        <v>17</v>
      </c>
      <c r="T204" s="46">
        <f t="shared" si="237"/>
        <v>78.333333333333329</v>
      </c>
      <c r="U204" s="50">
        <f t="shared" si="241"/>
        <v>79.527777777777771</v>
      </c>
      <c r="V204" s="65">
        <f t="shared" si="242"/>
        <v>23.858333333333331</v>
      </c>
      <c r="W204" s="46">
        <v>81</v>
      </c>
      <c r="X204" s="46">
        <v>80</v>
      </c>
      <c r="Y204" s="46">
        <v>81</v>
      </c>
      <c r="Z204" s="46">
        <v>80</v>
      </c>
      <c r="AA204" s="50">
        <f t="shared" si="243"/>
        <v>80.5</v>
      </c>
      <c r="AB204" s="65">
        <f t="shared" si="244"/>
        <v>24.15</v>
      </c>
      <c r="AC204" s="195">
        <f t="shared" si="245"/>
        <v>81.375</v>
      </c>
      <c r="AD204" s="115">
        <v>82</v>
      </c>
      <c r="AE204" s="88" t="s">
        <v>34</v>
      </c>
      <c r="AF204" s="90"/>
      <c r="AG204" s="91"/>
      <c r="AH204" s="68"/>
    </row>
    <row r="205" spans="1:34" x14ac:dyDescent="0.25">
      <c r="A205" s="124" t="s">
        <v>72</v>
      </c>
      <c r="B205" s="52">
        <v>19</v>
      </c>
      <c r="C205" s="46">
        <f t="shared" ref="C205:C210" si="246">SUM(B205/40)*(50)+(50)</f>
        <v>73.75</v>
      </c>
      <c r="D205" s="46">
        <v>80</v>
      </c>
      <c r="E205" s="52">
        <v>25</v>
      </c>
      <c r="F205" s="46">
        <f t="shared" si="232"/>
        <v>91.666666666666671</v>
      </c>
      <c r="G205" s="50">
        <f t="shared" ref="G205:G210" si="247">SUM(C205,D205,F205)/3</f>
        <v>81.805555555555557</v>
      </c>
      <c r="H205" s="65">
        <f t="shared" ref="H205:H210" si="248">MAX(G205)*(15%)</f>
        <v>12.270833333333334</v>
      </c>
      <c r="I205" s="52">
        <v>19</v>
      </c>
      <c r="J205" s="46">
        <f t="shared" ref="J205:J210" si="249">SUM(I205/40)*(50)+(50)</f>
        <v>73.75</v>
      </c>
      <c r="K205" s="52">
        <v>25</v>
      </c>
      <c r="L205" s="46">
        <f>SUM(K205/30)*(50)+(50)</f>
        <v>91.666666666666671</v>
      </c>
      <c r="M205" s="46">
        <v>80</v>
      </c>
      <c r="N205" s="50">
        <f t="shared" ref="N205:N210" si="250">SUM(J205,L205,M205)/3</f>
        <v>81.805555555555557</v>
      </c>
      <c r="O205" s="65">
        <f t="shared" ref="O205:O210" si="251">MAX(N205)*(25%)</f>
        <v>20.451388888888889</v>
      </c>
      <c r="P205" s="52">
        <v>21</v>
      </c>
      <c r="Q205" s="46">
        <f t="shared" ref="Q205:Q210" si="252">SUM(P205/40)*(50)+(50)</f>
        <v>76.25</v>
      </c>
      <c r="R205" s="46">
        <v>80</v>
      </c>
      <c r="S205" s="46">
        <v>16</v>
      </c>
      <c r="T205" s="46">
        <f t="shared" ref="T205:T210" si="253">SUM(S205/30)*(50)+(50)</f>
        <v>76.666666666666671</v>
      </c>
      <c r="U205" s="50">
        <f t="shared" ref="U205:U210" si="254">SUM(Q205,R205,T205)/3</f>
        <v>77.6388888888889</v>
      </c>
      <c r="V205" s="65">
        <f t="shared" ref="V205:V210" si="255">MAX(U205)*(30%)</f>
        <v>23.291666666666668</v>
      </c>
      <c r="W205" s="46">
        <v>80</v>
      </c>
      <c r="X205" s="46">
        <v>80</v>
      </c>
      <c r="Y205" s="46">
        <v>81</v>
      </c>
      <c r="Z205" s="46">
        <v>82</v>
      </c>
      <c r="AA205" s="50">
        <f t="shared" ref="AA205:AA210" si="256">SUM(W205,X205,Y205,Z205)/4</f>
        <v>80.75</v>
      </c>
      <c r="AB205" s="65">
        <f t="shared" ref="AB205:AB210" si="257">MAX(AA205)*(30%)</f>
        <v>24.224999999999998</v>
      </c>
      <c r="AC205" s="195">
        <f t="shared" ref="AC205:AC210" si="258">SUM(H205,O205,V205,AB205)</f>
        <v>80.23888888888888</v>
      </c>
      <c r="AD205" s="115">
        <v>80</v>
      </c>
      <c r="AE205" s="88" t="s">
        <v>34</v>
      </c>
      <c r="AF205" s="90"/>
      <c r="AG205" s="91"/>
      <c r="AH205" s="68"/>
    </row>
    <row r="206" spans="1:34" x14ac:dyDescent="0.25">
      <c r="A206" s="124" t="s">
        <v>73</v>
      </c>
      <c r="B206" s="46">
        <v>29</v>
      </c>
      <c r="C206" s="46">
        <f t="shared" si="246"/>
        <v>86.25</v>
      </c>
      <c r="D206" s="46">
        <v>76</v>
      </c>
      <c r="E206" s="46">
        <v>21</v>
      </c>
      <c r="F206" s="46">
        <f t="shared" si="232"/>
        <v>85</v>
      </c>
      <c r="G206" s="50">
        <f t="shared" si="247"/>
        <v>82.416666666666671</v>
      </c>
      <c r="H206" s="65">
        <f t="shared" si="248"/>
        <v>12.362500000000001</v>
      </c>
      <c r="I206" s="46">
        <v>29</v>
      </c>
      <c r="J206" s="46">
        <f t="shared" si="249"/>
        <v>86.25</v>
      </c>
      <c r="K206" s="46">
        <v>21</v>
      </c>
      <c r="L206" s="46">
        <f>SUM(K206/30)*(50)+(50)</f>
        <v>85</v>
      </c>
      <c r="M206" s="46">
        <v>77</v>
      </c>
      <c r="N206" s="50">
        <f t="shared" si="250"/>
        <v>82.75</v>
      </c>
      <c r="O206" s="65">
        <f t="shared" si="251"/>
        <v>20.6875</v>
      </c>
      <c r="P206" s="46">
        <v>29</v>
      </c>
      <c r="Q206" s="46">
        <f t="shared" si="252"/>
        <v>86.25</v>
      </c>
      <c r="R206" s="46">
        <v>83</v>
      </c>
      <c r="S206" s="46">
        <v>18</v>
      </c>
      <c r="T206" s="46">
        <f t="shared" si="253"/>
        <v>80</v>
      </c>
      <c r="U206" s="50">
        <f t="shared" si="254"/>
        <v>83.083333333333329</v>
      </c>
      <c r="V206" s="65">
        <f t="shared" si="255"/>
        <v>24.924999999999997</v>
      </c>
      <c r="W206" s="46">
        <v>81</v>
      </c>
      <c r="X206" s="46">
        <v>82</v>
      </c>
      <c r="Y206" s="46">
        <v>81</v>
      </c>
      <c r="Z206" s="46">
        <v>81</v>
      </c>
      <c r="AA206" s="50">
        <f t="shared" si="256"/>
        <v>81.25</v>
      </c>
      <c r="AB206" s="65">
        <f t="shared" si="257"/>
        <v>24.375</v>
      </c>
      <c r="AC206" s="195">
        <f t="shared" si="258"/>
        <v>82.35</v>
      </c>
      <c r="AD206" s="116">
        <v>82</v>
      </c>
      <c r="AE206" s="87" t="s">
        <v>34</v>
      </c>
      <c r="AF206" s="90"/>
      <c r="AG206" s="91"/>
      <c r="AH206" s="68"/>
    </row>
    <row r="207" spans="1:34" x14ac:dyDescent="0.25">
      <c r="A207" s="124" t="s">
        <v>74</v>
      </c>
      <c r="B207" s="52">
        <v>27</v>
      </c>
      <c r="C207" s="46">
        <f t="shared" si="246"/>
        <v>83.75</v>
      </c>
      <c r="D207" s="52">
        <v>84</v>
      </c>
      <c r="E207" s="52">
        <v>17</v>
      </c>
      <c r="F207" s="46">
        <f t="shared" si="232"/>
        <v>78.333333333333329</v>
      </c>
      <c r="G207" s="50">
        <f t="shared" si="247"/>
        <v>82.027777777777771</v>
      </c>
      <c r="H207" s="65">
        <f t="shared" si="248"/>
        <v>12.304166666666665</v>
      </c>
      <c r="I207" s="52">
        <v>27</v>
      </c>
      <c r="J207" s="46">
        <f t="shared" si="249"/>
        <v>83.75</v>
      </c>
      <c r="K207" s="52">
        <v>17</v>
      </c>
      <c r="L207" s="46">
        <f>SUM(K207/30)*(50)+(50)</f>
        <v>78.333333333333329</v>
      </c>
      <c r="M207" s="52">
        <v>84</v>
      </c>
      <c r="N207" s="50">
        <f t="shared" si="250"/>
        <v>82.027777777777771</v>
      </c>
      <c r="O207" s="65">
        <f t="shared" si="251"/>
        <v>20.506944444444443</v>
      </c>
      <c r="P207" s="52">
        <v>27</v>
      </c>
      <c r="Q207" s="46">
        <f t="shared" si="252"/>
        <v>83.75</v>
      </c>
      <c r="R207" s="52">
        <v>84</v>
      </c>
      <c r="S207" s="52">
        <v>18</v>
      </c>
      <c r="T207" s="46">
        <f t="shared" si="253"/>
        <v>80</v>
      </c>
      <c r="U207" s="50">
        <f t="shared" si="254"/>
        <v>82.583333333333329</v>
      </c>
      <c r="V207" s="65">
        <f t="shared" si="255"/>
        <v>24.774999999999999</v>
      </c>
      <c r="W207" s="52">
        <v>84</v>
      </c>
      <c r="X207" s="52">
        <v>83</v>
      </c>
      <c r="Y207" s="52">
        <v>84</v>
      </c>
      <c r="Z207" s="52">
        <v>83</v>
      </c>
      <c r="AA207" s="50">
        <f t="shared" si="256"/>
        <v>83.5</v>
      </c>
      <c r="AB207" s="65">
        <f t="shared" si="257"/>
        <v>25.05</v>
      </c>
      <c r="AC207" s="195">
        <f t="shared" si="258"/>
        <v>82.636111111111106</v>
      </c>
      <c r="AD207" s="115">
        <v>83</v>
      </c>
      <c r="AE207" s="88" t="s">
        <v>34</v>
      </c>
      <c r="AF207" s="90"/>
      <c r="AG207" s="91"/>
      <c r="AH207" s="68"/>
    </row>
    <row r="208" spans="1:34" x14ac:dyDescent="0.25">
      <c r="A208" s="124" t="s">
        <v>75</v>
      </c>
      <c r="B208" s="46">
        <v>31</v>
      </c>
      <c r="C208" s="46">
        <f t="shared" si="246"/>
        <v>88.75</v>
      </c>
      <c r="D208" s="46">
        <v>85</v>
      </c>
      <c r="E208" s="46">
        <v>26</v>
      </c>
      <c r="F208" s="46">
        <f t="shared" si="232"/>
        <v>93.333333333333343</v>
      </c>
      <c r="G208" s="50">
        <f t="shared" si="247"/>
        <v>89.027777777777786</v>
      </c>
      <c r="H208" s="65">
        <f t="shared" si="248"/>
        <v>13.354166666666668</v>
      </c>
      <c r="I208" s="46">
        <v>31</v>
      </c>
      <c r="J208" s="46">
        <f t="shared" si="249"/>
        <v>88.75</v>
      </c>
      <c r="K208" s="46">
        <v>26</v>
      </c>
      <c r="L208" s="46">
        <f>SUM(K208/30)*(50)+(50)</f>
        <v>93.333333333333343</v>
      </c>
      <c r="M208" s="46">
        <v>85</v>
      </c>
      <c r="N208" s="50">
        <f t="shared" si="250"/>
        <v>89.027777777777786</v>
      </c>
      <c r="O208" s="65">
        <f t="shared" si="251"/>
        <v>22.256944444444446</v>
      </c>
      <c r="P208" s="46">
        <v>31</v>
      </c>
      <c r="Q208" s="46">
        <f t="shared" si="252"/>
        <v>88.75</v>
      </c>
      <c r="R208" s="46">
        <v>85</v>
      </c>
      <c r="S208" s="52">
        <v>18</v>
      </c>
      <c r="T208" s="46">
        <f t="shared" si="253"/>
        <v>80</v>
      </c>
      <c r="U208" s="50">
        <f t="shared" si="254"/>
        <v>84.583333333333329</v>
      </c>
      <c r="V208" s="65">
        <f t="shared" si="255"/>
        <v>25.374999999999996</v>
      </c>
      <c r="W208" s="52">
        <v>82</v>
      </c>
      <c r="X208" s="52">
        <v>81</v>
      </c>
      <c r="Y208" s="52">
        <v>82</v>
      </c>
      <c r="Z208" s="52">
        <v>81</v>
      </c>
      <c r="AA208" s="50">
        <f t="shared" si="256"/>
        <v>81.5</v>
      </c>
      <c r="AB208" s="65">
        <f t="shared" si="257"/>
        <v>24.45</v>
      </c>
      <c r="AC208" s="195">
        <f t="shared" si="258"/>
        <v>85.436111111111117</v>
      </c>
      <c r="AD208" s="116">
        <v>85</v>
      </c>
      <c r="AE208" s="87" t="s">
        <v>37</v>
      </c>
      <c r="AF208" s="90"/>
      <c r="AG208" s="91"/>
      <c r="AH208" s="68"/>
    </row>
    <row r="209" spans="1:34" x14ac:dyDescent="0.25">
      <c r="A209" s="124" t="s">
        <v>76</v>
      </c>
      <c r="B209" s="57">
        <v>19</v>
      </c>
      <c r="C209" s="46">
        <f t="shared" si="246"/>
        <v>73.75</v>
      </c>
      <c r="D209" s="52">
        <v>83</v>
      </c>
      <c r="E209" s="46">
        <v>20</v>
      </c>
      <c r="F209" s="46">
        <f>SUM(E209/30)*(50)+(50)</f>
        <v>83.333333333333329</v>
      </c>
      <c r="G209" s="50">
        <f t="shared" si="247"/>
        <v>80.027777777777771</v>
      </c>
      <c r="H209" s="65">
        <f t="shared" si="248"/>
        <v>12.004166666666665</v>
      </c>
      <c r="I209" s="57">
        <v>19</v>
      </c>
      <c r="J209" s="46">
        <f t="shared" si="249"/>
        <v>73.75</v>
      </c>
      <c r="K209" s="46">
        <v>20</v>
      </c>
      <c r="L209" s="46">
        <v>90</v>
      </c>
      <c r="M209" s="46">
        <v>85</v>
      </c>
      <c r="N209" s="50">
        <f t="shared" si="250"/>
        <v>82.916666666666671</v>
      </c>
      <c r="O209" s="65">
        <f t="shared" si="251"/>
        <v>20.729166666666668</v>
      </c>
      <c r="P209" s="57">
        <v>29</v>
      </c>
      <c r="Q209" s="46">
        <f t="shared" si="252"/>
        <v>86.25</v>
      </c>
      <c r="R209" s="46">
        <v>83</v>
      </c>
      <c r="S209" s="46">
        <v>17</v>
      </c>
      <c r="T209" s="46">
        <f t="shared" si="253"/>
        <v>78.333333333333329</v>
      </c>
      <c r="U209" s="50">
        <f t="shared" si="254"/>
        <v>82.527777777777771</v>
      </c>
      <c r="V209" s="65">
        <f t="shared" si="255"/>
        <v>24.758333333333329</v>
      </c>
      <c r="W209" s="52">
        <v>84</v>
      </c>
      <c r="X209" s="52">
        <v>84</v>
      </c>
      <c r="Y209" s="52">
        <v>83</v>
      </c>
      <c r="Z209" s="52">
        <v>83</v>
      </c>
      <c r="AA209" s="50">
        <f t="shared" si="256"/>
        <v>83.5</v>
      </c>
      <c r="AB209" s="65">
        <f t="shared" si="257"/>
        <v>25.05</v>
      </c>
      <c r="AC209" s="195">
        <f t="shared" si="258"/>
        <v>82.541666666666657</v>
      </c>
      <c r="AD209" s="117">
        <v>83</v>
      </c>
      <c r="AE209" s="87" t="s">
        <v>34</v>
      </c>
      <c r="AF209" s="90"/>
      <c r="AG209" s="91"/>
      <c r="AH209" s="68"/>
    </row>
    <row r="210" spans="1:34" x14ac:dyDescent="0.25">
      <c r="A210" s="124" t="s">
        <v>77</v>
      </c>
      <c r="B210" s="46">
        <v>29</v>
      </c>
      <c r="C210" s="46">
        <f t="shared" si="246"/>
        <v>86.25</v>
      </c>
      <c r="D210" s="46">
        <v>84</v>
      </c>
      <c r="E210" s="46">
        <v>26</v>
      </c>
      <c r="F210" s="46">
        <f>SUM(E210/30)*(50)+(50)</f>
        <v>93.333333333333343</v>
      </c>
      <c r="G210" s="50">
        <f t="shared" si="247"/>
        <v>87.861111111111128</v>
      </c>
      <c r="H210" s="65">
        <f t="shared" si="248"/>
        <v>13.179166666666669</v>
      </c>
      <c r="I210" s="46">
        <v>29</v>
      </c>
      <c r="J210" s="46">
        <f t="shared" si="249"/>
        <v>86.25</v>
      </c>
      <c r="K210" s="46">
        <v>26</v>
      </c>
      <c r="L210" s="46">
        <f>SUM(K210/30)*(50)+(50)</f>
        <v>93.333333333333343</v>
      </c>
      <c r="M210" s="46">
        <v>83</v>
      </c>
      <c r="N210" s="50">
        <f t="shared" si="250"/>
        <v>87.527777777777786</v>
      </c>
      <c r="O210" s="65">
        <f t="shared" si="251"/>
        <v>21.881944444444446</v>
      </c>
      <c r="P210" s="46">
        <v>31</v>
      </c>
      <c r="Q210" s="46">
        <f t="shared" si="252"/>
        <v>88.75</v>
      </c>
      <c r="R210" s="46">
        <v>81</v>
      </c>
      <c r="S210" s="46">
        <v>17</v>
      </c>
      <c r="T210" s="46">
        <f t="shared" si="253"/>
        <v>78.333333333333329</v>
      </c>
      <c r="U210" s="50">
        <f t="shared" si="254"/>
        <v>82.694444444444443</v>
      </c>
      <c r="V210" s="65">
        <f t="shared" si="255"/>
        <v>24.808333333333334</v>
      </c>
      <c r="W210" s="46">
        <v>83</v>
      </c>
      <c r="X210" s="46">
        <v>83</v>
      </c>
      <c r="Y210" s="46">
        <v>83</v>
      </c>
      <c r="Z210" s="46">
        <v>83</v>
      </c>
      <c r="AA210" s="50">
        <f t="shared" si="256"/>
        <v>83</v>
      </c>
      <c r="AB210" s="65">
        <f t="shared" si="257"/>
        <v>24.9</v>
      </c>
      <c r="AC210" s="195">
        <f t="shared" si="258"/>
        <v>84.769444444444446</v>
      </c>
      <c r="AD210" s="116">
        <v>85</v>
      </c>
      <c r="AE210" s="87" t="s">
        <v>37</v>
      </c>
      <c r="AF210" s="72"/>
      <c r="AG210" s="69"/>
      <c r="AH210" s="69"/>
    </row>
    <row r="211" spans="1:34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203"/>
      <c r="AD211" s="4"/>
      <c r="AE211" s="72"/>
      <c r="AF211" s="72"/>
      <c r="AG211" s="69"/>
      <c r="AH211" s="69"/>
    </row>
    <row r="212" spans="1:34" x14ac:dyDescent="0.25">
      <c r="A212" s="212"/>
      <c r="B212" s="212"/>
      <c r="C212" s="212"/>
      <c r="D212" s="212"/>
      <c r="E212" s="212"/>
      <c r="J212" s="24" t="s">
        <v>92</v>
      </c>
      <c r="K212" s="24"/>
      <c r="L212" s="24"/>
      <c r="M212" s="24"/>
      <c r="N212" s="24"/>
      <c r="O212" s="24"/>
      <c r="P212" s="24"/>
      <c r="Q212" s="24"/>
      <c r="R212" s="24"/>
      <c r="S212" s="134"/>
      <c r="T212" s="134"/>
      <c r="U212" s="43"/>
      <c r="V212" s="43"/>
      <c r="AC212" s="197"/>
      <c r="AE212" s="209"/>
      <c r="AF212" s="209"/>
      <c r="AG212" s="209"/>
      <c r="AH212" s="209"/>
    </row>
    <row r="213" spans="1:34" x14ac:dyDescent="0.25">
      <c r="A213" s="3"/>
      <c r="B213" s="4"/>
      <c r="C213" s="4"/>
      <c r="U213" s="3"/>
      <c r="V213" s="3"/>
      <c r="AC213" s="197"/>
      <c r="AE213" s="69"/>
      <c r="AF213" s="69"/>
      <c r="AG213" s="69"/>
      <c r="AH213" s="69"/>
    </row>
    <row r="214" spans="1:34" ht="87" x14ac:dyDescent="0.25">
      <c r="A214" s="22" t="s">
        <v>36</v>
      </c>
      <c r="B214" s="23"/>
      <c r="C214" s="11"/>
      <c r="D214" s="6"/>
      <c r="F214" s="16" t="s">
        <v>5</v>
      </c>
      <c r="G214" s="13"/>
      <c r="H214" s="12"/>
      <c r="I214" s="104"/>
      <c r="J214" s="12"/>
      <c r="K214" s="2"/>
      <c r="L214" s="2"/>
      <c r="M214" s="2"/>
      <c r="N214" s="16" t="s">
        <v>6</v>
      </c>
      <c r="O214" s="2"/>
      <c r="P214" s="13"/>
      <c r="Q214" s="12"/>
      <c r="R214" s="2"/>
      <c r="S214" s="13"/>
      <c r="T214" s="25"/>
      <c r="U214" s="17" t="s">
        <v>8</v>
      </c>
      <c r="V214" s="2"/>
      <c r="W214" s="2"/>
      <c r="X214" s="2"/>
      <c r="Y214" s="2"/>
      <c r="Z214" s="2"/>
      <c r="AA214" s="18"/>
      <c r="AB214" s="19" t="s">
        <v>13</v>
      </c>
      <c r="AC214" s="204"/>
      <c r="AD214" s="1"/>
      <c r="AE214" s="74"/>
      <c r="AF214" s="101"/>
      <c r="AG214" s="72"/>
      <c r="AH214" s="72"/>
    </row>
    <row r="215" spans="1:34" ht="58.5" x14ac:dyDescent="0.25">
      <c r="A215" s="15" t="s">
        <v>18</v>
      </c>
      <c r="B215" s="6" t="s">
        <v>0</v>
      </c>
      <c r="C215" s="6" t="s">
        <v>3</v>
      </c>
      <c r="D215" s="6" t="s">
        <v>1</v>
      </c>
      <c r="E215" s="6" t="s">
        <v>2</v>
      </c>
      <c r="F215" s="8" t="s">
        <v>3</v>
      </c>
      <c r="G215" s="14" t="s">
        <v>4</v>
      </c>
      <c r="H215" s="164">
        <v>0.15</v>
      </c>
      <c r="I215" s="6" t="s">
        <v>0</v>
      </c>
      <c r="J215" s="6" t="s">
        <v>3</v>
      </c>
      <c r="K215" s="6" t="s">
        <v>2</v>
      </c>
      <c r="L215" s="6" t="s">
        <v>3</v>
      </c>
      <c r="M215" s="6" t="s">
        <v>1</v>
      </c>
      <c r="N215" s="14" t="s">
        <v>4</v>
      </c>
      <c r="O215" s="165">
        <v>0.25</v>
      </c>
      <c r="P215" s="6" t="s">
        <v>0</v>
      </c>
      <c r="Q215" s="6" t="s">
        <v>3</v>
      </c>
      <c r="R215" s="6" t="s">
        <v>1</v>
      </c>
      <c r="S215" s="6" t="s">
        <v>7</v>
      </c>
      <c r="T215" s="6" t="s">
        <v>3</v>
      </c>
      <c r="U215" s="14" t="s">
        <v>4</v>
      </c>
      <c r="V215" s="165">
        <v>0.3</v>
      </c>
      <c r="W215" s="6" t="s">
        <v>9</v>
      </c>
      <c r="X215" s="6" t="s">
        <v>10</v>
      </c>
      <c r="Y215" s="6" t="s">
        <v>11</v>
      </c>
      <c r="Z215" s="6" t="s">
        <v>12</v>
      </c>
      <c r="AA215" s="14" t="s">
        <v>4</v>
      </c>
      <c r="AB215" s="166">
        <v>0.3</v>
      </c>
      <c r="AC215" s="200" t="s">
        <v>14</v>
      </c>
      <c r="AD215" s="66" t="s">
        <v>15</v>
      </c>
      <c r="AE215" s="99" t="s">
        <v>16</v>
      </c>
      <c r="AF215" s="101"/>
      <c r="AG215" s="72"/>
      <c r="AH215" s="69"/>
    </row>
    <row r="216" spans="1:34" x14ac:dyDescent="0.25">
      <c r="A216" s="124" t="s">
        <v>58</v>
      </c>
      <c r="B216" s="46">
        <v>31</v>
      </c>
      <c r="C216" s="46">
        <f t="shared" ref="C216:C227" si="259">SUM(B216/40)*(50)+(50)</f>
        <v>88.75</v>
      </c>
      <c r="D216" s="46">
        <v>85</v>
      </c>
      <c r="E216" s="46">
        <v>19</v>
      </c>
      <c r="F216" s="46">
        <f t="shared" ref="F216:F227" si="260">SUM(E216/30)*(50)+(50)</f>
        <v>81.666666666666657</v>
      </c>
      <c r="G216" s="50">
        <f>SUM(C216,D216,F216)/3</f>
        <v>85.138888888888886</v>
      </c>
      <c r="H216" s="65">
        <f>MAX(G216)*(15%)</f>
        <v>12.770833333333332</v>
      </c>
      <c r="I216" s="46">
        <v>31</v>
      </c>
      <c r="J216" s="46">
        <f t="shared" ref="J216:J227" si="261">SUM(I216/40)*(50)+(50)</f>
        <v>88.75</v>
      </c>
      <c r="K216" s="46">
        <v>19</v>
      </c>
      <c r="L216" s="46">
        <f t="shared" ref="L216:L231" si="262">SUM(K216/30)*(50)+(50)</f>
        <v>81.666666666666657</v>
      </c>
      <c r="M216" s="46">
        <v>85</v>
      </c>
      <c r="N216" s="50">
        <f t="shared" ref="N216:N227" si="263">SUM(J216,L216,M216)/3</f>
        <v>85.138888888888886</v>
      </c>
      <c r="O216" s="65">
        <f>MAX(N216)*(25%)</f>
        <v>21.284722222222221</v>
      </c>
      <c r="P216" s="46">
        <v>31</v>
      </c>
      <c r="Q216" s="46">
        <f t="shared" ref="Q216:Q227" si="264">SUM(P216/40)*(50)+(50)</f>
        <v>88.75</v>
      </c>
      <c r="R216" s="46">
        <v>85</v>
      </c>
      <c r="S216" s="46">
        <v>19</v>
      </c>
      <c r="T216" s="46">
        <f t="shared" ref="T216:T231" si="265">SUM(S216/30)*(50)+(50)</f>
        <v>81.666666666666657</v>
      </c>
      <c r="U216" s="50">
        <f>SUM(Q216,R216,T216)/3</f>
        <v>85.138888888888886</v>
      </c>
      <c r="V216" s="65">
        <f>MAX(U216)*(30%)</f>
        <v>25.541666666666664</v>
      </c>
      <c r="W216" s="46">
        <v>83</v>
      </c>
      <c r="X216" s="46">
        <v>82</v>
      </c>
      <c r="Y216" s="46">
        <v>83</v>
      </c>
      <c r="Z216" s="46">
        <v>82</v>
      </c>
      <c r="AA216" s="50">
        <f>SUM(W216,X216,Y216,Z216)/4</f>
        <v>82.5</v>
      </c>
      <c r="AB216" s="65">
        <f>MAX(AA216)*(30%)</f>
        <v>24.75</v>
      </c>
      <c r="AC216" s="195">
        <f>SUM(H216,O216,V216,AB216)</f>
        <v>84.347222222222229</v>
      </c>
      <c r="AD216" s="114">
        <v>84</v>
      </c>
      <c r="AE216" s="87" t="s">
        <v>34</v>
      </c>
      <c r="AF216" s="90"/>
      <c r="AG216" s="91"/>
      <c r="AH216" s="68"/>
    </row>
    <row r="217" spans="1:34" x14ac:dyDescent="0.25">
      <c r="A217" s="124" t="s">
        <v>59</v>
      </c>
      <c r="B217" s="52">
        <v>15</v>
      </c>
      <c r="C217" s="46">
        <f t="shared" si="259"/>
        <v>68.75</v>
      </c>
      <c r="D217" s="52">
        <v>84</v>
      </c>
      <c r="E217" s="52">
        <v>25</v>
      </c>
      <c r="F217" s="46">
        <f t="shared" si="260"/>
        <v>91.666666666666671</v>
      </c>
      <c r="G217" s="50">
        <f t="shared" ref="G217:G227" si="266">SUM(C217,D217,F217)/3</f>
        <v>81.472222222222229</v>
      </c>
      <c r="H217" s="65">
        <f t="shared" ref="H217:H227" si="267">MAX(G217)*(15%)</f>
        <v>12.220833333333333</v>
      </c>
      <c r="I217" s="52">
        <v>15</v>
      </c>
      <c r="J217" s="46">
        <f t="shared" si="261"/>
        <v>68.75</v>
      </c>
      <c r="K217" s="52">
        <v>25</v>
      </c>
      <c r="L217" s="46">
        <f t="shared" si="262"/>
        <v>91.666666666666671</v>
      </c>
      <c r="M217" s="52">
        <v>85</v>
      </c>
      <c r="N217" s="50">
        <f t="shared" si="263"/>
        <v>81.805555555555557</v>
      </c>
      <c r="O217" s="65">
        <f t="shared" ref="O217:O227" si="268">MAX(N217)*(25%)</f>
        <v>20.451388888888889</v>
      </c>
      <c r="P217" s="52">
        <v>27</v>
      </c>
      <c r="Q217" s="46">
        <f t="shared" si="264"/>
        <v>83.75</v>
      </c>
      <c r="R217" s="52">
        <v>85</v>
      </c>
      <c r="S217" s="64">
        <v>17</v>
      </c>
      <c r="T217" s="46">
        <f t="shared" si="265"/>
        <v>78.333333333333329</v>
      </c>
      <c r="U217" s="50">
        <f t="shared" ref="U217:U227" si="269">SUM(Q217,R217,T217)/3</f>
        <v>82.3611111111111</v>
      </c>
      <c r="V217" s="65">
        <f t="shared" ref="V217:V227" si="270">MAX(U217)*(30%)</f>
        <v>24.708333333333329</v>
      </c>
      <c r="W217" s="52">
        <v>80</v>
      </c>
      <c r="X217" s="52">
        <v>81</v>
      </c>
      <c r="Y217" s="52">
        <v>80</v>
      </c>
      <c r="Z217" s="52">
        <v>81</v>
      </c>
      <c r="AA217" s="50">
        <f t="shared" ref="AA217:AA227" si="271">SUM(W217,X217,Y217,Z217)/4</f>
        <v>80.5</v>
      </c>
      <c r="AB217" s="65">
        <f t="shared" ref="AB217:AB227" si="272">MAX(AA217)*(30%)</f>
        <v>24.15</v>
      </c>
      <c r="AC217" s="195">
        <f t="shared" ref="AC217:AC227" si="273">SUM(H217,O217,V217,AB217)</f>
        <v>81.530555555555551</v>
      </c>
      <c r="AD217" s="115">
        <v>82</v>
      </c>
      <c r="AE217" s="88" t="s">
        <v>34</v>
      </c>
      <c r="AF217" s="90"/>
      <c r="AG217" s="91"/>
      <c r="AH217" s="68"/>
    </row>
    <row r="218" spans="1:34" x14ac:dyDescent="0.25">
      <c r="A218" s="124" t="s">
        <v>60</v>
      </c>
      <c r="B218" s="46">
        <v>31</v>
      </c>
      <c r="C218" s="46">
        <f t="shared" si="259"/>
        <v>88.75</v>
      </c>
      <c r="D218" s="46">
        <v>84</v>
      </c>
      <c r="E218" s="46">
        <v>20</v>
      </c>
      <c r="F218" s="46">
        <f t="shared" si="260"/>
        <v>83.333333333333329</v>
      </c>
      <c r="G218" s="50">
        <f t="shared" si="266"/>
        <v>85.3611111111111</v>
      </c>
      <c r="H218" s="65">
        <f t="shared" si="267"/>
        <v>12.804166666666665</v>
      </c>
      <c r="I218" s="46">
        <v>31</v>
      </c>
      <c r="J218" s="46">
        <f t="shared" si="261"/>
        <v>88.75</v>
      </c>
      <c r="K218" s="46">
        <v>20</v>
      </c>
      <c r="L218" s="46">
        <f t="shared" si="262"/>
        <v>83.333333333333329</v>
      </c>
      <c r="M218" s="46">
        <v>84</v>
      </c>
      <c r="N218" s="50">
        <f t="shared" si="263"/>
        <v>85.3611111111111</v>
      </c>
      <c r="O218" s="65">
        <f t="shared" si="268"/>
        <v>21.340277777777775</v>
      </c>
      <c r="P218" s="46">
        <v>31</v>
      </c>
      <c r="Q218" s="46">
        <f t="shared" si="264"/>
        <v>88.75</v>
      </c>
      <c r="R218" s="46">
        <v>84</v>
      </c>
      <c r="S218" s="46">
        <v>19</v>
      </c>
      <c r="T218" s="46">
        <f t="shared" si="265"/>
        <v>81.666666666666657</v>
      </c>
      <c r="U218" s="50">
        <f t="shared" si="269"/>
        <v>84.805555555555557</v>
      </c>
      <c r="V218" s="65">
        <f>MAX(U218)*(30%)</f>
        <v>25.441666666666666</v>
      </c>
      <c r="W218" s="46">
        <v>84</v>
      </c>
      <c r="X218" s="46">
        <v>83</v>
      </c>
      <c r="Y218" s="46">
        <v>83</v>
      </c>
      <c r="Z218" s="46">
        <v>83</v>
      </c>
      <c r="AA218" s="50">
        <f t="shared" si="271"/>
        <v>83.25</v>
      </c>
      <c r="AB218" s="65">
        <f t="shared" si="272"/>
        <v>24.974999999999998</v>
      </c>
      <c r="AC218" s="195">
        <f t="shared" si="273"/>
        <v>84.561111111111103</v>
      </c>
      <c r="AD218" s="116">
        <v>85</v>
      </c>
      <c r="AE218" s="87" t="s">
        <v>37</v>
      </c>
      <c r="AF218" s="90"/>
      <c r="AG218" s="91"/>
      <c r="AH218" s="91"/>
    </row>
    <row r="219" spans="1:34" x14ac:dyDescent="0.25">
      <c r="A219" s="124" t="s">
        <v>61</v>
      </c>
      <c r="B219" s="52">
        <v>22</v>
      </c>
      <c r="C219" s="46">
        <f t="shared" si="259"/>
        <v>77.5</v>
      </c>
      <c r="D219" s="52">
        <v>83</v>
      </c>
      <c r="E219" s="52">
        <v>28</v>
      </c>
      <c r="F219" s="46">
        <f t="shared" si="260"/>
        <v>96.666666666666657</v>
      </c>
      <c r="G219" s="50">
        <f t="shared" si="266"/>
        <v>85.722222222222214</v>
      </c>
      <c r="H219" s="65">
        <f t="shared" si="267"/>
        <v>12.858333333333333</v>
      </c>
      <c r="I219" s="52">
        <v>22</v>
      </c>
      <c r="J219" s="46">
        <f t="shared" si="261"/>
        <v>77.5</v>
      </c>
      <c r="K219" s="52">
        <v>28</v>
      </c>
      <c r="L219" s="46">
        <f t="shared" si="262"/>
        <v>96.666666666666657</v>
      </c>
      <c r="M219" s="52">
        <v>83</v>
      </c>
      <c r="N219" s="50">
        <f t="shared" si="263"/>
        <v>85.722222222222214</v>
      </c>
      <c r="O219" s="65">
        <f t="shared" si="268"/>
        <v>21.430555555555554</v>
      </c>
      <c r="P219" s="52">
        <v>22</v>
      </c>
      <c r="Q219" s="46">
        <f t="shared" si="264"/>
        <v>77.5</v>
      </c>
      <c r="R219" s="52">
        <v>83</v>
      </c>
      <c r="S219" s="52">
        <v>17</v>
      </c>
      <c r="T219" s="46">
        <f t="shared" si="265"/>
        <v>78.333333333333329</v>
      </c>
      <c r="U219" s="50">
        <f t="shared" si="269"/>
        <v>79.6111111111111</v>
      </c>
      <c r="V219" s="65">
        <f t="shared" si="270"/>
        <v>23.883333333333329</v>
      </c>
      <c r="W219" s="52">
        <v>82</v>
      </c>
      <c r="X219" s="52">
        <v>82</v>
      </c>
      <c r="Y219" s="52">
        <v>83</v>
      </c>
      <c r="Z219" s="52">
        <v>82</v>
      </c>
      <c r="AA219" s="50">
        <f t="shared" si="271"/>
        <v>82.25</v>
      </c>
      <c r="AB219" s="65">
        <f t="shared" si="272"/>
        <v>24.675000000000001</v>
      </c>
      <c r="AC219" s="195">
        <f t="shared" si="273"/>
        <v>82.847222222222214</v>
      </c>
      <c r="AD219" s="115">
        <v>83</v>
      </c>
      <c r="AE219" s="88" t="s">
        <v>34</v>
      </c>
      <c r="AF219" s="90"/>
      <c r="AG219" s="91"/>
      <c r="AH219" s="68"/>
    </row>
    <row r="220" spans="1:34" x14ac:dyDescent="0.25">
      <c r="A220" s="124" t="s">
        <v>85</v>
      </c>
      <c r="B220" s="46">
        <v>29</v>
      </c>
      <c r="C220" s="46">
        <f t="shared" si="259"/>
        <v>86.25</v>
      </c>
      <c r="D220" s="46">
        <v>80</v>
      </c>
      <c r="E220" s="46">
        <v>24</v>
      </c>
      <c r="F220" s="46">
        <f t="shared" si="260"/>
        <v>90</v>
      </c>
      <c r="G220" s="50">
        <f t="shared" si="266"/>
        <v>85.416666666666671</v>
      </c>
      <c r="H220" s="65">
        <f t="shared" si="267"/>
        <v>12.8125</v>
      </c>
      <c r="I220" s="46">
        <v>29</v>
      </c>
      <c r="J220" s="46">
        <f t="shared" si="261"/>
        <v>86.25</v>
      </c>
      <c r="K220" s="46">
        <v>24</v>
      </c>
      <c r="L220" s="46">
        <f t="shared" si="262"/>
        <v>90</v>
      </c>
      <c r="M220" s="46">
        <v>80</v>
      </c>
      <c r="N220" s="50">
        <f t="shared" si="263"/>
        <v>85.416666666666671</v>
      </c>
      <c r="O220" s="65">
        <f t="shared" si="268"/>
        <v>21.354166666666668</v>
      </c>
      <c r="P220" s="46">
        <v>29</v>
      </c>
      <c r="Q220" s="46">
        <f t="shared" si="264"/>
        <v>86.25</v>
      </c>
      <c r="R220" s="46">
        <v>84</v>
      </c>
      <c r="S220" s="46">
        <v>16</v>
      </c>
      <c r="T220" s="46">
        <f t="shared" si="265"/>
        <v>76.666666666666671</v>
      </c>
      <c r="U220" s="50">
        <f t="shared" si="269"/>
        <v>82.305555555555557</v>
      </c>
      <c r="V220" s="65">
        <f t="shared" si="270"/>
        <v>24.691666666666666</v>
      </c>
      <c r="W220" s="46">
        <v>83</v>
      </c>
      <c r="X220" s="46">
        <v>82</v>
      </c>
      <c r="Y220" s="46">
        <v>83</v>
      </c>
      <c r="Z220" s="46">
        <v>83</v>
      </c>
      <c r="AA220" s="50">
        <f t="shared" si="271"/>
        <v>82.75</v>
      </c>
      <c r="AB220" s="65">
        <f t="shared" si="272"/>
        <v>24.824999999999999</v>
      </c>
      <c r="AC220" s="195">
        <f t="shared" si="273"/>
        <v>83.683333333333337</v>
      </c>
      <c r="AD220" s="116">
        <v>84</v>
      </c>
      <c r="AE220" s="87" t="s">
        <v>34</v>
      </c>
      <c r="AF220" s="90"/>
      <c r="AG220" s="91"/>
      <c r="AH220" s="68"/>
    </row>
    <row r="221" spans="1:34" x14ac:dyDescent="0.25">
      <c r="A221" s="124" t="s">
        <v>86</v>
      </c>
      <c r="B221" s="46">
        <v>27</v>
      </c>
      <c r="C221" s="46">
        <f t="shared" si="259"/>
        <v>83.75</v>
      </c>
      <c r="D221" s="46">
        <v>81</v>
      </c>
      <c r="E221" s="46">
        <v>19</v>
      </c>
      <c r="F221" s="46">
        <f t="shared" si="260"/>
        <v>81.666666666666657</v>
      </c>
      <c r="G221" s="50">
        <f t="shared" si="266"/>
        <v>82.138888888888886</v>
      </c>
      <c r="H221" s="65">
        <f t="shared" si="267"/>
        <v>12.320833333333333</v>
      </c>
      <c r="I221" s="46">
        <v>27</v>
      </c>
      <c r="J221" s="46">
        <f t="shared" si="261"/>
        <v>83.75</v>
      </c>
      <c r="K221" s="46">
        <v>19</v>
      </c>
      <c r="L221" s="46">
        <f t="shared" si="262"/>
        <v>81.666666666666657</v>
      </c>
      <c r="M221" s="46">
        <v>81</v>
      </c>
      <c r="N221" s="50">
        <f t="shared" si="263"/>
        <v>82.138888888888886</v>
      </c>
      <c r="O221" s="65">
        <f t="shared" si="268"/>
        <v>20.534722222222221</v>
      </c>
      <c r="P221" s="46">
        <v>27</v>
      </c>
      <c r="Q221" s="46">
        <f t="shared" si="264"/>
        <v>83.75</v>
      </c>
      <c r="R221" s="46">
        <v>81</v>
      </c>
      <c r="S221" s="46">
        <v>17</v>
      </c>
      <c r="T221" s="46">
        <f t="shared" si="265"/>
        <v>78.333333333333329</v>
      </c>
      <c r="U221" s="50">
        <f t="shared" si="269"/>
        <v>81.027777777777771</v>
      </c>
      <c r="V221" s="65">
        <f t="shared" si="270"/>
        <v>24.30833333333333</v>
      </c>
      <c r="W221" s="46">
        <v>81</v>
      </c>
      <c r="X221" s="46">
        <v>82</v>
      </c>
      <c r="Y221" s="46">
        <v>81</v>
      </c>
      <c r="Z221" s="46">
        <v>82</v>
      </c>
      <c r="AA221" s="50">
        <f t="shared" si="271"/>
        <v>81.5</v>
      </c>
      <c r="AB221" s="65">
        <f t="shared" si="272"/>
        <v>24.45</v>
      </c>
      <c r="AC221" s="195">
        <f t="shared" si="273"/>
        <v>81.61388888888888</v>
      </c>
      <c r="AD221" s="116">
        <v>82</v>
      </c>
      <c r="AE221" s="87" t="s">
        <v>34</v>
      </c>
      <c r="AF221" s="90"/>
      <c r="AG221" s="100"/>
      <c r="AH221" s="68"/>
    </row>
    <row r="222" spans="1:34" x14ac:dyDescent="0.25">
      <c r="A222" s="124" t="s">
        <v>64</v>
      </c>
      <c r="B222" s="52">
        <v>25</v>
      </c>
      <c r="C222" s="46">
        <f t="shared" si="259"/>
        <v>81.25</v>
      </c>
      <c r="D222" s="52">
        <v>78</v>
      </c>
      <c r="E222" s="52">
        <v>25</v>
      </c>
      <c r="F222" s="46">
        <f t="shared" si="260"/>
        <v>91.666666666666671</v>
      </c>
      <c r="G222" s="50">
        <f t="shared" si="266"/>
        <v>83.6388888888889</v>
      </c>
      <c r="H222" s="65">
        <f t="shared" si="267"/>
        <v>12.545833333333334</v>
      </c>
      <c r="I222" s="52">
        <v>25</v>
      </c>
      <c r="J222" s="46">
        <f t="shared" si="261"/>
        <v>81.25</v>
      </c>
      <c r="K222" s="52">
        <v>25</v>
      </c>
      <c r="L222" s="46">
        <f t="shared" si="262"/>
        <v>91.666666666666671</v>
      </c>
      <c r="M222" s="52">
        <v>80</v>
      </c>
      <c r="N222" s="50">
        <f t="shared" si="263"/>
        <v>84.305555555555557</v>
      </c>
      <c r="O222" s="65">
        <f t="shared" si="268"/>
        <v>21.076388888888889</v>
      </c>
      <c r="P222" s="52">
        <v>26</v>
      </c>
      <c r="Q222" s="46">
        <f t="shared" si="264"/>
        <v>82.5</v>
      </c>
      <c r="R222" s="52">
        <v>79</v>
      </c>
      <c r="S222" s="52">
        <v>17</v>
      </c>
      <c r="T222" s="46">
        <f t="shared" si="265"/>
        <v>78.333333333333329</v>
      </c>
      <c r="U222" s="50">
        <f t="shared" si="269"/>
        <v>79.944444444444443</v>
      </c>
      <c r="V222" s="65">
        <f t="shared" si="270"/>
        <v>23.983333333333331</v>
      </c>
      <c r="W222" s="52">
        <v>80</v>
      </c>
      <c r="X222" s="52">
        <v>81</v>
      </c>
      <c r="Y222" s="52">
        <v>80</v>
      </c>
      <c r="Z222" s="52">
        <v>80</v>
      </c>
      <c r="AA222" s="50">
        <f t="shared" si="271"/>
        <v>80.25</v>
      </c>
      <c r="AB222" s="65">
        <f t="shared" si="272"/>
        <v>24.074999999999999</v>
      </c>
      <c r="AC222" s="195">
        <f t="shared" si="273"/>
        <v>81.680555555555557</v>
      </c>
      <c r="AD222" s="115">
        <v>81</v>
      </c>
      <c r="AE222" s="88" t="s">
        <v>34</v>
      </c>
      <c r="AF222" s="90"/>
      <c r="AG222" s="91"/>
      <c r="AH222" s="68"/>
    </row>
    <row r="223" spans="1:34" x14ac:dyDescent="0.25">
      <c r="A223" s="124" t="s">
        <v>65</v>
      </c>
      <c r="B223" s="46">
        <v>20</v>
      </c>
      <c r="C223" s="46">
        <f t="shared" si="259"/>
        <v>75</v>
      </c>
      <c r="D223" s="46">
        <v>81</v>
      </c>
      <c r="E223" s="46">
        <v>25</v>
      </c>
      <c r="F223" s="46">
        <f t="shared" si="260"/>
        <v>91.666666666666671</v>
      </c>
      <c r="G223" s="50">
        <f t="shared" si="266"/>
        <v>82.555555555555557</v>
      </c>
      <c r="H223" s="65">
        <f t="shared" si="267"/>
        <v>12.383333333333333</v>
      </c>
      <c r="I223" s="46">
        <v>20</v>
      </c>
      <c r="J223" s="46">
        <f t="shared" si="261"/>
        <v>75</v>
      </c>
      <c r="K223" s="46">
        <v>25</v>
      </c>
      <c r="L223" s="46">
        <f t="shared" si="262"/>
        <v>91.666666666666671</v>
      </c>
      <c r="M223" s="46">
        <v>81</v>
      </c>
      <c r="N223" s="50">
        <f t="shared" si="263"/>
        <v>82.555555555555557</v>
      </c>
      <c r="O223" s="65">
        <f t="shared" si="268"/>
        <v>20.638888888888889</v>
      </c>
      <c r="P223" s="46">
        <v>25</v>
      </c>
      <c r="Q223" s="46">
        <f t="shared" si="264"/>
        <v>81.25</v>
      </c>
      <c r="R223" s="46">
        <v>77</v>
      </c>
      <c r="S223" s="46">
        <v>16</v>
      </c>
      <c r="T223" s="46">
        <f t="shared" si="265"/>
        <v>76.666666666666671</v>
      </c>
      <c r="U223" s="50">
        <f t="shared" si="269"/>
        <v>78.305555555555557</v>
      </c>
      <c r="V223" s="65">
        <f t="shared" si="270"/>
        <v>23.491666666666667</v>
      </c>
      <c r="W223" s="46">
        <v>80</v>
      </c>
      <c r="X223" s="46">
        <v>80</v>
      </c>
      <c r="Y223" s="46">
        <v>82</v>
      </c>
      <c r="Z223" s="46">
        <v>82</v>
      </c>
      <c r="AA223" s="50">
        <f t="shared" si="271"/>
        <v>81</v>
      </c>
      <c r="AB223" s="65">
        <f t="shared" si="272"/>
        <v>24.3</v>
      </c>
      <c r="AC223" s="195">
        <f t="shared" si="273"/>
        <v>80.813888888888897</v>
      </c>
      <c r="AD223" s="116">
        <v>81</v>
      </c>
      <c r="AE223" s="87" t="s">
        <v>34</v>
      </c>
      <c r="AF223" s="90"/>
      <c r="AG223" s="91"/>
      <c r="AH223" s="68"/>
    </row>
    <row r="224" spans="1:34" x14ac:dyDescent="0.25">
      <c r="A224" s="124" t="s">
        <v>66</v>
      </c>
      <c r="B224" s="46">
        <v>24</v>
      </c>
      <c r="C224" s="46">
        <f t="shared" si="259"/>
        <v>80</v>
      </c>
      <c r="D224" s="46">
        <v>75</v>
      </c>
      <c r="E224" s="46">
        <v>23</v>
      </c>
      <c r="F224" s="46">
        <f t="shared" si="260"/>
        <v>88.333333333333343</v>
      </c>
      <c r="G224" s="50">
        <f t="shared" si="266"/>
        <v>81.111111111111114</v>
      </c>
      <c r="H224" s="65">
        <f t="shared" si="267"/>
        <v>12.166666666666666</v>
      </c>
      <c r="I224" s="46">
        <v>24</v>
      </c>
      <c r="J224" s="46">
        <f t="shared" si="261"/>
        <v>80</v>
      </c>
      <c r="K224" s="46">
        <v>23</v>
      </c>
      <c r="L224" s="46">
        <f t="shared" si="262"/>
        <v>88.333333333333343</v>
      </c>
      <c r="M224" s="46">
        <v>75</v>
      </c>
      <c r="N224" s="50">
        <f t="shared" si="263"/>
        <v>81.111111111111114</v>
      </c>
      <c r="O224" s="65">
        <f t="shared" si="268"/>
        <v>20.277777777777779</v>
      </c>
      <c r="P224" s="46">
        <v>21</v>
      </c>
      <c r="Q224" s="46">
        <f t="shared" si="264"/>
        <v>76.25</v>
      </c>
      <c r="R224" s="46">
        <v>77</v>
      </c>
      <c r="S224" s="46">
        <v>16</v>
      </c>
      <c r="T224" s="46">
        <f t="shared" si="265"/>
        <v>76.666666666666671</v>
      </c>
      <c r="U224" s="50">
        <f t="shared" si="269"/>
        <v>76.6388888888889</v>
      </c>
      <c r="V224" s="65">
        <f t="shared" si="270"/>
        <v>22.991666666666671</v>
      </c>
      <c r="W224" s="46">
        <v>79</v>
      </c>
      <c r="X224" s="46">
        <v>80</v>
      </c>
      <c r="Y224" s="46">
        <v>81</v>
      </c>
      <c r="Z224" s="46">
        <v>82</v>
      </c>
      <c r="AA224" s="50">
        <f t="shared" si="271"/>
        <v>80.5</v>
      </c>
      <c r="AB224" s="65">
        <f t="shared" si="272"/>
        <v>24.15</v>
      </c>
      <c r="AC224" s="195">
        <f t="shared" si="273"/>
        <v>79.586111111111109</v>
      </c>
      <c r="AD224" s="116">
        <v>80</v>
      </c>
      <c r="AE224" s="87" t="s">
        <v>34</v>
      </c>
      <c r="AF224" s="90"/>
      <c r="AG224" s="91"/>
      <c r="AH224" s="68"/>
    </row>
    <row r="225" spans="1:34" x14ac:dyDescent="0.25">
      <c r="A225" s="124" t="s">
        <v>67</v>
      </c>
      <c r="B225" s="52">
        <v>23</v>
      </c>
      <c r="C225" s="46">
        <f t="shared" si="259"/>
        <v>78.75</v>
      </c>
      <c r="D225" s="52">
        <v>83</v>
      </c>
      <c r="E225" s="52">
        <v>26</v>
      </c>
      <c r="F225" s="46">
        <f t="shared" si="260"/>
        <v>93.333333333333343</v>
      </c>
      <c r="G225" s="50">
        <f t="shared" si="266"/>
        <v>85.027777777777786</v>
      </c>
      <c r="H225" s="65">
        <f t="shared" si="267"/>
        <v>12.754166666666668</v>
      </c>
      <c r="I225" s="52">
        <v>27</v>
      </c>
      <c r="J225" s="46">
        <f t="shared" si="261"/>
        <v>83.75</v>
      </c>
      <c r="K225" s="52">
        <v>26</v>
      </c>
      <c r="L225" s="46">
        <f t="shared" si="262"/>
        <v>93.333333333333343</v>
      </c>
      <c r="M225" s="52">
        <v>83</v>
      </c>
      <c r="N225" s="50">
        <f t="shared" si="263"/>
        <v>86.694444444444457</v>
      </c>
      <c r="O225" s="65">
        <f t="shared" si="268"/>
        <v>21.673611111111114</v>
      </c>
      <c r="P225" s="52">
        <v>29</v>
      </c>
      <c r="Q225" s="46">
        <f t="shared" si="264"/>
        <v>86.25</v>
      </c>
      <c r="R225" s="52">
        <v>83</v>
      </c>
      <c r="S225" s="52">
        <v>18</v>
      </c>
      <c r="T225" s="46">
        <f t="shared" si="265"/>
        <v>80</v>
      </c>
      <c r="U225" s="50">
        <f t="shared" si="269"/>
        <v>83.083333333333329</v>
      </c>
      <c r="V225" s="65">
        <f t="shared" si="270"/>
        <v>24.924999999999997</v>
      </c>
      <c r="W225" s="52">
        <v>81</v>
      </c>
      <c r="X225" s="52">
        <v>81</v>
      </c>
      <c r="Y225" s="52">
        <v>82</v>
      </c>
      <c r="Z225" s="52">
        <v>82</v>
      </c>
      <c r="AA225" s="50">
        <f t="shared" si="271"/>
        <v>81.5</v>
      </c>
      <c r="AB225" s="65">
        <f t="shared" si="272"/>
        <v>24.45</v>
      </c>
      <c r="AC225" s="195">
        <f t="shared" si="273"/>
        <v>83.802777777777777</v>
      </c>
      <c r="AD225" s="115">
        <v>84</v>
      </c>
      <c r="AE225" s="88" t="s">
        <v>34</v>
      </c>
      <c r="AF225" s="90"/>
      <c r="AG225" s="91"/>
      <c r="AH225" s="68"/>
    </row>
    <row r="226" spans="1:34" x14ac:dyDescent="0.25">
      <c r="A226" s="124" t="s">
        <v>68</v>
      </c>
      <c r="B226" s="46">
        <v>27</v>
      </c>
      <c r="C226" s="46">
        <f t="shared" si="259"/>
        <v>83.75</v>
      </c>
      <c r="D226" s="46">
        <v>84</v>
      </c>
      <c r="E226" s="46">
        <v>21</v>
      </c>
      <c r="F226" s="46">
        <f t="shared" si="260"/>
        <v>85</v>
      </c>
      <c r="G226" s="50">
        <f t="shared" si="266"/>
        <v>84.25</v>
      </c>
      <c r="H226" s="65">
        <f t="shared" si="267"/>
        <v>12.637499999999999</v>
      </c>
      <c r="I226" s="46">
        <v>27</v>
      </c>
      <c r="J226" s="46">
        <f t="shared" si="261"/>
        <v>83.75</v>
      </c>
      <c r="K226" s="46">
        <v>21</v>
      </c>
      <c r="L226" s="46">
        <f t="shared" si="262"/>
        <v>85</v>
      </c>
      <c r="M226" s="46">
        <v>84</v>
      </c>
      <c r="N226" s="50">
        <f t="shared" si="263"/>
        <v>84.25</v>
      </c>
      <c r="O226" s="65">
        <f t="shared" si="268"/>
        <v>21.0625</v>
      </c>
      <c r="P226" s="46">
        <v>27</v>
      </c>
      <c r="Q226" s="46">
        <f t="shared" si="264"/>
        <v>83.75</v>
      </c>
      <c r="R226" s="46">
        <v>84</v>
      </c>
      <c r="S226" s="46">
        <v>19</v>
      </c>
      <c r="T226" s="46">
        <f t="shared" si="265"/>
        <v>81.666666666666657</v>
      </c>
      <c r="U226" s="50">
        <f t="shared" si="269"/>
        <v>83.138888888888886</v>
      </c>
      <c r="V226" s="65">
        <f t="shared" si="270"/>
        <v>24.941666666666666</v>
      </c>
      <c r="W226" s="46">
        <v>83</v>
      </c>
      <c r="X226" s="46">
        <v>83</v>
      </c>
      <c r="Y226" s="46">
        <v>83</v>
      </c>
      <c r="Z226" s="46">
        <v>83</v>
      </c>
      <c r="AA226" s="50">
        <f t="shared" si="271"/>
        <v>83</v>
      </c>
      <c r="AB226" s="65">
        <f t="shared" si="272"/>
        <v>24.9</v>
      </c>
      <c r="AC226" s="195">
        <f t="shared" si="273"/>
        <v>83.541666666666657</v>
      </c>
      <c r="AD226" s="116">
        <v>84</v>
      </c>
      <c r="AE226" s="87" t="s">
        <v>34</v>
      </c>
      <c r="AF226" s="90"/>
      <c r="AG226" s="91"/>
      <c r="AH226" s="68"/>
    </row>
    <row r="227" spans="1:34" x14ac:dyDescent="0.25">
      <c r="A227" s="124" t="s">
        <v>69</v>
      </c>
      <c r="B227" s="52">
        <v>29</v>
      </c>
      <c r="C227" s="46">
        <f t="shared" si="259"/>
        <v>86.25</v>
      </c>
      <c r="D227" s="52">
        <v>85</v>
      </c>
      <c r="E227" s="52">
        <v>23</v>
      </c>
      <c r="F227" s="46">
        <f t="shared" si="260"/>
        <v>88.333333333333343</v>
      </c>
      <c r="G227" s="50">
        <f t="shared" si="266"/>
        <v>86.527777777777786</v>
      </c>
      <c r="H227" s="65">
        <f t="shared" si="267"/>
        <v>12.979166666666668</v>
      </c>
      <c r="I227" s="52">
        <v>29</v>
      </c>
      <c r="J227" s="46">
        <f t="shared" si="261"/>
        <v>86.25</v>
      </c>
      <c r="K227" s="52">
        <v>23</v>
      </c>
      <c r="L227" s="46">
        <f t="shared" si="262"/>
        <v>88.333333333333343</v>
      </c>
      <c r="M227" s="52">
        <v>85</v>
      </c>
      <c r="N227" s="50">
        <f t="shared" si="263"/>
        <v>86.527777777777786</v>
      </c>
      <c r="O227" s="65">
        <f t="shared" si="268"/>
        <v>21.631944444444446</v>
      </c>
      <c r="P227" s="52">
        <v>29</v>
      </c>
      <c r="Q227" s="46">
        <f t="shared" si="264"/>
        <v>86.25</v>
      </c>
      <c r="R227" s="52">
        <v>85</v>
      </c>
      <c r="S227" s="52">
        <v>19</v>
      </c>
      <c r="T227" s="46">
        <f t="shared" si="265"/>
        <v>81.666666666666657</v>
      </c>
      <c r="U227" s="50">
        <f t="shared" si="269"/>
        <v>84.305555555555557</v>
      </c>
      <c r="V227" s="65">
        <f t="shared" si="270"/>
        <v>25.291666666666668</v>
      </c>
      <c r="W227" s="52">
        <v>83</v>
      </c>
      <c r="X227" s="52">
        <v>82</v>
      </c>
      <c r="Y227" s="52">
        <v>84</v>
      </c>
      <c r="Z227" s="52">
        <v>83</v>
      </c>
      <c r="AA227" s="50">
        <f t="shared" si="271"/>
        <v>83</v>
      </c>
      <c r="AB227" s="65">
        <f t="shared" si="272"/>
        <v>24.9</v>
      </c>
      <c r="AC227" s="195">
        <f t="shared" si="273"/>
        <v>84.802777777777777</v>
      </c>
      <c r="AD227" s="115">
        <v>85</v>
      </c>
      <c r="AE227" s="88" t="s">
        <v>37</v>
      </c>
      <c r="AF227" s="90"/>
      <c r="AG227" s="91"/>
      <c r="AH227" s="68"/>
    </row>
    <row r="228" spans="1:34" x14ac:dyDescent="0.25">
      <c r="A228" s="124" t="s">
        <v>70</v>
      </c>
      <c r="B228" s="46">
        <v>23</v>
      </c>
      <c r="C228" s="46">
        <f>SUM(B228/40)*(50)+(50)</f>
        <v>78.75</v>
      </c>
      <c r="D228" s="46">
        <v>78</v>
      </c>
      <c r="E228" s="46">
        <v>24</v>
      </c>
      <c r="F228" s="46">
        <f t="shared" ref="F228:F236" si="274">SUM(E228/30)*(50)+(50)</f>
        <v>90</v>
      </c>
      <c r="G228" s="50">
        <f t="shared" ref="G228:G236" si="275">SUM(C228,D228,F228)/3</f>
        <v>82.25</v>
      </c>
      <c r="H228" s="65">
        <f t="shared" ref="H228:H236" si="276">MAX(G228)*(15%)</f>
        <v>12.3375</v>
      </c>
      <c r="I228" s="46">
        <v>23</v>
      </c>
      <c r="J228" s="46">
        <f t="shared" ref="J228:J236" si="277">SUM(I228/40)*(50)+(50)</f>
        <v>78.75</v>
      </c>
      <c r="K228" s="46">
        <v>24</v>
      </c>
      <c r="L228" s="46">
        <f t="shared" si="262"/>
        <v>90</v>
      </c>
      <c r="M228" s="46">
        <v>78</v>
      </c>
      <c r="N228" s="50">
        <f t="shared" ref="N228:N236" si="278">SUM(J228,L228,M228)/3</f>
        <v>82.25</v>
      </c>
      <c r="O228" s="65">
        <f t="shared" ref="O228:O236" si="279">MAX(N228)*(25%)</f>
        <v>20.5625</v>
      </c>
      <c r="P228" s="46">
        <v>23</v>
      </c>
      <c r="Q228" s="46">
        <f>SUM(P228/40)*(50)+(50)</f>
        <v>78.75</v>
      </c>
      <c r="R228" s="46">
        <v>78</v>
      </c>
      <c r="S228" s="46">
        <v>17</v>
      </c>
      <c r="T228" s="46">
        <f t="shared" si="265"/>
        <v>78.333333333333329</v>
      </c>
      <c r="U228" s="50">
        <f t="shared" ref="U228:U236" si="280">SUM(Q228,R228,T228)/3</f>
        <v>78.3611111111111</v>
      </c>
      <c r="V228" s="65">
        <f t="shared" ref="V228:V236" si="281">MAX(U228)*(30%)</f>
        <v>23.508333333333329</v>
      </c>
      <c r="W228" s="46">
        <v>81</v>
      </c>
      <c r="X228" s="46">
        <v>80</v>
      </c>
      <c r="Y228" s="46">
        <v>81</v>
      </c>
      <c r="Z228" s="46">
        <v>82</v>
      </c>
      <c r="AA228" s="50">
        <f t="shared" ref="AA228:AA236" si="282">SUM(W228,X228,Y228,Z228)/4</f>
        <v>81</v>
      </c>
      <c r="AB228" s="65">
        <f t="shared" ref="AB228:AB236" si="283">MAX(AA228)*(30%)</f>
        <v>24.3</v>
      </c>
      <c r="AC228" s="195">
        <f t="shared" ref="AC228:AC236" si="284">SUM(H228,O228,V228,AB228)</f>
        <v>80.708333333333329</v>
      </c>
      <c r="AD228" s="114">
        <v>81</v>
      </c>
      <c r="AE228" s="87" t="s">
        <v>34</v>
      </c>
      <c r="AF228" s="90"/>
      <c r="AG228" s="91"/>
      <c r="AH228" s="68"/>
    </row>
    <row r="229" spans="1:34" x14ac:dyDescent="0.25">
      <c r="A229" s="124" t="s">
        <v>71</v>
      </c>
      <c r="B229" s="46">
        <v>26</v>
      </c>
      <c r="C229" s="46">
        <f>SUM(B229/40)*(50)+(50)</f>
        <v>82.5</v>
      </c>
      <c r="D229" s="52">
        <v>85</v>
      </c>
      <c r="E229" s="52">
        <v>23</v>
      </c>
      <c r="F229" s="46">
        <f t="shared" si="274"/>
        <v>88.333333333333343</v>
      </c>
      <c r="G229" s="50">
        <f t="shared" si="275"/>
        <v>85.277777777777786</v>
      </c>
      <c r="H229" s="65">
        <f t="shared" si="276"/>
        <v>12.791666666666668</v>
      </c>
      <c r="I229" s="46">
        <v>26</v>
      </c>
      <c r="J229" s="46">
        <f t="shared" si="277"/>
        <v>82.5</v>
      </c>
      <c r="K229" s="52">
        <v>23</v>
      </c>
      <c r="L229" s="46">
        <f t="shared" si="262"/>
        <v>88.333333333333343</v>
      </c>
      <c r="M229" s="52">
        <v>85</v>
      </c>
      <c r="N229" s="50">
        <f t="shared" si="278"/>
        <v>85.277777777777786</v>
      </c>
      <c r="O229" s="65">
        <f t="shared" si="279"/>
        <v>21.319444444444446</v>
      </c>
      <c r="P229" s="46">
        <v>26</v>
      </c>
      <c r="Q229" s="46">
        <f>SUM(P229/40)*(50)+(50)</f>
        <v>82.5</v>
      </c>
      <c r="R229" s="52">
        <v>85</v>
      </c>
      <c r="S229" s="52">
        <v>18</v>
      </c>
      <c r="T229" s="46">
        <f t="shared" si="265"/>
        <v>80</v>
      </c>
      <c r="U229" s="50">
        <f t="shared" si="280"/>
        <v>82.5</v>
      </c>
      <c r="V229" s="65">
        <f t="shared" si="281"/>
        <v>24.75</v>
      </c>
      <c r="W229" s="52">
        <v>82</v>
      </c>
      <c r="X229" s="52">
        <v>82</v>
      </c>
      <c r="Y229" s="52">
        <v>83</v>
      </c>
      <c r="Z229" s="52">
        <v>82</v>
      </c>
      <c r="AA229" s="50">
        <f t="shared" si="282"/>
        <v>82.25</v>
      </c>
      <c r="AB229" s="65">
        <f t="shared" si="283"/>
        <v>24.675000000000001</v>
      </c>
      <c r="AC229" s="195">
        <f t="shared" si="284"/>
        <v>83.536111111111111</v>
      </c>
      <c r="AD229" s="115">
        <v>84</v>
      </c>
      <c r="AE229" s="88" t="s">
        <v>34</v>
      </c>
      <c r="AF229" s="90"/>
      <c r="AG229" s="91"/>
      <c r="AH229" s="68"/>
    </row>
    <row r="230" spans="1:34" x14ac:dyDescent="0.25">
      <c r="A230" s="124" t="s">
        <v>78</v>
      </c>
      <c r="B230" s="52">
        <v>25</v>
      </c>
      <c r="C230" s="46">
        <f>SUM(B230/40)*(50)+(50)</f>
        <v>81.25</v>
      </c>
      <c r="D230" s="46">
        <v>79</v>
      </c>
      <c r="E230" s="46">
        <v>27</v>
      </c>
      <c r="F230" s="46">
        <f t="shared" si="274"/>
        <v>95</v>
      </c>
      <c r="G230" s="50">
        <f t="shared" si="275"/>
        <v>85.083333333333329</v>
      </c>
      <c r="H230" s="65">
        <f t="shared" si="276"/>
        <v>12.762499999999999</v>
      </c>
      <c r="I230" s="52">
        <v>25</v>
      </c>
      <c r="J230" s="46">
        <f t="shared" si="277"/>
        <v>81.25</v>
      </c>
      <c r="K230" s="46">
        <v>27</v>
      </c>
      <c r="L230" s="46">
        <f t="shared" si="262"/>
        <v>95</v>
      </c>
      <c r="M230" s="46">
        <v>79</v>
      </c>
      <c r="N230" s="50">
        <f t="shared" si="278"/>
        <v>85.083333333333329</v>
      </c>
      <c r="O230" s="65">
        <f t="shared" si="279"/>
        <v>21.270833333333332</v>
      </c>
      <c r="P230" s="52">
        <v>25</v>
      </c>
      <c r="Q230" s="46">
        <f>SUM(P230/40)*(50)+(50)</f>
        <v>81.25</v>
      </c>
      <c r="R230" s="46">
        <v>81</v>
      </c>
      <c r="S230" s="46">
        <v>17</v>
      </c>
      <c r="T230" s="46">
        <f t="shared" si="265"/>
        <v>78.333333333333329</v>
      </c>
      <c r="U230" s="50">
        <f t="shared" si="280"/>
        <v>80.194444444444443</v>
      </c>
      <c r="V230" s="65">
        <f t="shared" si="281"/>
        <v>24.058333333333334</v>
      </c>
      <c r="W230" s="46">
        <v>81</v>
      </c>
      <c r="X230" s="46">
        <v>80</v>
      </c>
      <c r="Y230" s="46">
        <v>81</v>
      </c>
      <c r="Z230" s="46">
        <v>80</v>
      </c>
      <c r="AA230" s="50">
        <f t="shared" si="282"/>
        <v>80.5</v>
      </c>
      <c r="AB230" s="65">
        <f t="shared" si="283"/>
        <v>24.15</v>
      </c>
      <c r="AC230" s="195">
        <f t="shared" si="284"/>
        <v>82.241666666666674</v>
      </c>
      <c r="AD230" s="116">
        <v>82</v>
      </c>
      <c r="AE230" s="87" t="s">
        <v>34</v>
      </c>
      <c r="AF230" s="90"/>
      <c r="AG230" s="91"/>
      <c r="AH230" s="68"/>
    </row>
    <row r="231" spans="1:34" x14ac:dyDescent="0.25">
      <c r="A231" s="124" t="s">
        <v>72</v>
      </c>
      <c r="B231" s="52">
        <v>19</v>
      </c>
      <c r="C231" s="46">
        <f t="shared" ref="C231:C236" si="285">SUM(B231/40)*(50)+(50)</f>
        <v>73.75</v>
      </c>
      <c r="D231" s="46">
        <v>80</v>
      </c>
      <c r="E231" s="52">
        <v>23</v>
      </c>
      <c r="F231" s="46">
        <f t="shared" si="274"/>
        <v>88.333333333333343</v>
      </c>
      <c r="G231" s="50">
        <f t="shared" si="275"/>
        <v>80.694444444444443</v>
      </c>
      <c r="H231" s="65">
        <f t="shared" si="276"/>
        <v>12.104166666666666</v>
      </c>
      <c r="I231" s="52">
        <v>19</v>
      </c>
      <c r="J231" s="46">
        <f t="shared" si="277"/>
        <v>73.75</v>
      </c>
      <c r="K231" s="52">
        <v>23</v>
      </c>
      <c r="L231" s="46">
        <f t="shared" si="262"/>
        <v>88.333333333333343</v>
      </c>
      <c r="M231" s="46">
        <v>80</v>
      </c>
      <c r="N231" s="50">
        <f t="shared" si="278"/>
        <v>80.694444444444443</v>
      </c>
      <c r="O231" s="65">
        <f t="shared" si="279"/>
        <v>20.173611111111111</v>
      </c>
      <c r="P231" s="52">
        <v>21</v>
      </c>
      <c r="Q231" s="46">
        <f t="shared" ref="Q231:Q236" si="286">SUM(P231/40)*(50)+(50)</f>
        <v>76.25</v>
      </c>
      <c r="R231" s="46">
        <v>80</v>
      </c>
      <c r="S231" s="46">
        <v>16</v>
      </c>
      <c r="T231" s="46">
        <f t="shared" si="265"/>
        <v>76.666666666666671</v>
      </c>
      <c r="U231" s="50">
        <f t="shared" si="280"/>
        <v>77.6388888888889</v>
      </c>
      <c r="V231" s="65">
        <f t="shared" si="281"/>
        <v>23.291666666666668</v>
      </c>
      <c r="W231" s="46">
        <v>80</v>
      </c>
      <c r="X231" s="46">
        <v>80</v>
      </c>
      <c r="Y231" s="46">
        <v>81</v>
      </c>
      <c r="Z231" s="46">
        <v>82</v>
      </c>
      <c r="AA231" s="50">
        <f t="shared" si="282"/>
        <v>80.75</v>
      </c>
      <c r="AB231" s="65">
        <f t="shared" si="283"/>
        <v>24.224999999999998</v>
      </c>
      <c r="AC231" s="195">
        <f t="shared" si="284"/>
        <v>79.794444444444437</v>
      </c>
      <c r="AD231" s="115">
        <v>80</v>
      </c>
      <c r="AE231" s="88" t="s">
        <v>34</v>
      </c>
      <c r="AF231" s="90"/>
      <c r="AG231" s="91"/>
      <c r="AH231" s="68"/>
    </row>
    <row r="232" spans="1:34" x14ac:dyDescent="0.25">
      <c r="A232" s="124" t="s">
        <v>73</v>
      </c>
      <c r="B232" s="46">
        <v>25</v>
      </c>
      <c r="C232" s="46">
        <f t="shared" si="285"/>
        <v>81.25</v>
      </c>
      <c r="D232" s="46">
        <v>80</v>
      </c>
      <c r="E232" s="52">
        <v>26</v>
      </c>
      <c r="F232" s="46">
        <f t="shared" si="274"/>
        <v>93.333333333333343</v>
      </c>
      <c r="G232" s="50">
        <f t="shared" si="275"/>
        <v>84.861111111111114</v>
      </c>
      <c r="H232" s="65">
        <f t="shared" si="276"/>
        <v>12.729166666666666</v>
      </c>
      <c r="I232" s="46">
        <v>25</v>
      </c>
      <c r="J232" s="46">
        <f t="shared" si="277"/>
        <v>81.25</v>
      </c>
      <c r="K232" s="52">
        <v>26</v>
      </c>
      <c r="L232" s="46">
        <f>SUM(K232/30)*(50)+(50)</f>
        <v>93.333333333333343</v>
      </c>
      <c r="M232" s="46">
        <v>81</v>
      </c>
      <c r="N232" s="50">
        <f t="shared" si="278"/>
        <v>85.194444444444443</v>
      </c>
      <c r="O232" s="65">
        <f t="shared" si="279"/>
        <v>21.298611111111111</v>
      </c>
      <c r="P232" s="46">
        <v>29</v>
      </c>
      <c r="Q232" s="46">
        <f t="shared" si="286"/>
        <v>86.25</v>
      </c>
      <c r="R232" s="46">
        <v>83</v>
      </c>
      <c r="S232" s="46">
        <v>18</v>
      </c>
      <c r="T232" s="46">
        <f>SUM(S232/30)*(50)+(50)</f>
        <v>80</v>
      </c>
      <c r="U232" s="50">
        <f t="shared" si="280"/>
        <v>83.083333333333329</v>
      </c>
      <c r="V232" s="65">
        <f t="shared" si="281"/>
        <v>24.924999999999997</v>
      </c>
      <c r="W232" s="46">
        <v>81</v>
      </c>
      <c r="X232" s="46">
        <v>82</v>
      </c>
      <c r="Y232" s="46">
        <v>81</v>
      </c>
      <c r="Z232" s="46">
        <v>81</v>
      </c>
      <c r="AA232" s="50">
        <f t="shared" si="282"/>
        <v>81.25</v>
      </c>
      <c r="AB232" s="65">
        <f t="shared" si="283"/>
        <v>24.375</v>
      </c>
      <c r="AC232" s="195">
        <f t="shared" si="284"/>
        <v>83.327777777777783</v>
      </c>
      <c r="AD232" s="115">
        <v>83</v>
      </c>
      <c r="AE232" s="88" t="s">
        <v>34</v>
      </c>
      <c r="AF232" s="90"/>
      <c r="AG232" s="91"/>
      <c r="AH232" s="68"/>
    </row>
    <row r="233" spans="1:34" x14ac:dyDescent="0.25">
      <c r="A233" s="124" t="s">
        <v>74</v>
      </c>
      <c r="B233" s="52">
        <v>27</v>
      </c>
      <c r="C233" s="46">
        <f t="shared" si="285"/>
        <v>83.75</v>
      </c>
      <c r="D233" s="52">
        <v>82</v>
      </c>
      <c r="E233" s="46">
        <v>23</v>
      </c>
      <c r="F233" s="46">
        <f t="shared" si="274"/>
        <v>88.333333333333343</v>
      </c>
      <c r="G233" s="50">
        <f t="shared" si="275"/>
        <v>84.694444444444443</v>
      </c>
      <c r="H233" s="65">
        <f t="shared" si="276"/>
        <v>12.704166666666666</v>
      </c>
      <c r="I233" s="52">
        <v>27</v>
      </c>
      <c r="J233" s="46">
        <f t="shared" si="277"/>
        <v>83.75</v>
      </c>
      <c r="K233" s="46">
        <v>23</v>
      </c>
      <c r="L233" s="46">
        <f>SUM(K233/30)*(50)+(50)</f>
        <v>88.333333333333343</v>
      </c>
      <c r="M233" s="52">
        <v>83</v>
      </c>
      <c r="N233" s="50">
        <f t="shared" si="278"/>
        <v>85.027777777777786</v>
      </c>
      <c r="O233" s="65">
        <f t="shared" si="279"/>
        <v>21.256944444444446</v>
      </c>
      <c r="P233" s="52">
        <v>27</v>
      </c>
      <c r="Q233" s="46">
        <f t="shared" si="286"/>
        <v>83.75</v>
      </c>
      <c r="R233" s="52">
        <v>84</v>
      </c>
      <c r="S233" s="52">
        <v>18</v>
      </c>
      <c r="T233" s="46">
        <f>SUM(S233/30)*(50)+(50)</f>
        <v>80</v>
      </c>
      <c r="U233" s="50">
        <f t="shared" si="280"/>
        <v>82.583333333333329</v>
      </c>
      <c r="V233" s="65">
        <f t="shared" si="281"/>
        <v>24.774999999999999</v>
      </c>
      <c r="W233" s="52">
        <v>84</v>
      </c>
      <c r="X233" s="52">
        <v>83</v>
      </c>
      <c r="Y233" s="52">
        <v>84</v>
      </c>
      <c r="Z233" s="52">
        <v>83</v>
      </c>
      <c r="AA233" s="50">
        <f t="shared" si="282"/>
        <v>83.5</v>
      </c>
      <c r="AB233" s="65">
        <f t="shared" si="283"/>
        <v>25.05</v>
      </c>
      <c r="AC233" s="195">
        <f t="shared" si="284"/>
        <v>83.786111111111111</v>
      </c>
      <c r="AD233" s="116">
        <v>84</v>
      </c>
      <c r="AE233" s="87" t="s">
        <v>34</v>
      </c>
      <c r="AF233" s="90"/>
      <c r="AG233" s="91"/>
      <c r="AH233" s="68"/>
    </row>
    <row r="234" spans="1:34" x14ac:dyDescent="0.25">
      <c r="A234" s="124" t="s">
        <v>75</v>
      </c>
      <c r="B234" s="46">
        <v>24</v>
      </c>
      <c r="C234" s="46">
        <f t="shared" si="285"/>
        <v>80</v>
      </c>
      <c r="D234" s="46">
        <v>85</v>
      </c>
      <c r="E234" s="52">
        <v>28</v>
      </c>
      <c r="F234" s="46">
        <f t="shared" si="274"/>
        <v>96.666666666666657</v>
      </c>
      <c r="G234" s="50">
        <f t="shared" si="275"/>
        <v>87.222222222222214</v>
      </c>
      <c r="H234" s="65">
        <f t="shared" si="276"/>
        <v>13.083333333333332</v>
      </c>
      <c r="I234" s="46">
        <v>24</v>
      </c>
      <c r="J234" s="46">
        <f t="shared" si="277"/>
        <v>80</v>
      </c>
      <c r="K234" s="52">
        <v>28</v>
      </c>
      <c r="L234" s="46">
        <f>SUM(K234/30)*(50)+(50)</f>
        <v>96.666666666666657</v>
      </c>
      <c r="M234" s="46">
        <v>85</v>
      </c>
      <c r="N234" s="50">
        <f t="shared" si="278"/>
        <v>87.222222222222214</v>
      </c>
      <c r="O234" s="65">
        <f t="shared" si="279"/>
        <v>21.805555555555554</v>
      </c>
      <c r="P234" s="46">
        <v>31</v>
      </c>
      <c r="Q234" s="46">
        <f t="shared" si="286"/>
        <v>88.75</v>
      </c>
      <c r="R234" s="46">
        <v>85</v>
      </c>
      <c r="S234" s="52">
        <v>15</v>
      </c>
      <c r="T234" s="46">
        <f>SUM(S234/30)*(50)+(50)</f>
        <v>75</v>
      </c>
      <c r="U234" s="50">
        <f t="shared" si="280"/>
        <v>82.916666666666671</v>
      </c>
      <c r="V234" s="65">
        <f t="shared" si="281"/>
        <v>24.875</v>
      </c>
      <c r="W234" s="52">
        <v>82</v>
      </c>
      <c r="X234" s="52">
        <v>81</v>
      </c>
      <c r="Y234" s="52">
        <v>82</v>
      </c>
      <c r="Z234" s="52">
        <v>81</v>
      </c>
      <c r="AA234" s="50">
        <f t="shared" si="282"/>
        <v>81.5</v>
      </c>
      <c r="AB234" s="65">
        <f t="shared" si="283"/>
        <v>24.45</v>
      </c>
      <c r="AC234" s="195">
        <f t="shared" si="284"/>
        <v>84.213888888888889</v>
      </c>
      <c r="AD234" s="115">
        <v>84</v>
      </c>
      <c r="AE234" s="88" t="s">
        <v>34</v>
      </c>
      <c r="AF234" s="90"/>
      <c r="AG234" s="91"/>
      <c r="AH234" s="68"/>
    </row>
    <row r="235" spans="1:34" x14ac:dyDescent="0.25">
      <c r="A235" s="124" t="s">
        <v>76</v>
      </c>
      <c r="B235" s="57">
        <v>29</v>
      </c>
      <c r="C235" s="46">
        <f t="shared" si="285"/>
        <v>86.25</v>
      </c>
      <c r="D235" s="52">
        <v>84</v>
      </c>
      <c r="E235" s="46">
        <v>15</v>
      </c>
      <c r="F235" s="46">
        <f t="shared" si="274"/>
        <v>75</v>
      </c>
      <c r="G235" s="50">
        <f t="shared" si="275"/>
        <v>81.75</v>
      </c>
      <c r="H235" s="65">
        <f t="shared" si="276"/>
        <v>12.262499999999999</v>
      </c>
      <c r="I235" s="57">
        <v>29</v>
      </c>
      <c r="J235" s="46">
        <f t="shared" si="277"/>
        <v>86.25</v>
      </c>
      <c r="K235" s="46">
        <v>15</v>
      </c>
      <c r="L235" s="46">
        <f>SUM(K235/30)*(50)+(50)</f>
        <v>75</v>
      </c>
      <c r="M235" s="52">
        <v>85</v>
      </c>
      <c r="N235" s="50">
        <f t="shared" si="278"/>
        <v>82.083333333333329</v>
      </c>
      <c r="O235" s="65">
        <f t="shared" si="279"/>
        <v>20.520833333333332</v>
      </c>
      <c r="P235" s="57">
        <v>29</v>
      </c>
      <c r="Q235" s="46">
        <f t="shared" si="286"/>
        <v>86.25</v>
      </c>
      <c r="R235" s="46">
        <v>84</v>
      </c>
      <c r="S235" s="46">
        <v>18</v>
      </c>
      <c r="T235" s="46">
        <f>SUM(S235/30)*(50)+(50)</f>
        <v>80</v>
      </c>
      <c r="U235" s="50">
        <f t="shared" si="280"/>
        <v>83.416666666666671</v>
      </c>
      <c r="V235" s="65">
        <f t="shared" si="281"/>
        <v>25.025000000000002</v>
      </c>
      <c r="W235" s="52">
        <v>84</v>
      </c>
      <c r="X235" s="52">
        <v>84</v>
      </c>
      <c r="Y235" s="52">
        <v>83</v>
      </c>
      <c r="Z235" s="52">
        <v>83</v>
      </c>
      <c r="AA235" s="50">
        <f t="shared" si="282"/>
        <v>83.5</v>
      </c>
      <c r="AB235" s="65">
        <f t="shared" si="283"/>
        <v>25.05</v>
      </c>
      <c r="AC235" s="195">
        <f t="shared" si="284"/>
        <v>82.858333333333334</v>
      </c>
      <c r="AD235" s="116">
        <v>83</v>
      </c>
      <c r="AE235" s="87" t="s">
        <v>34</v>
      </c>
      <c r="AF235" s="90"/>
      <c r="AG235" s="91"/>
      <c r="AH235" s="68"/>
    </row>
    <row r="236" spans="1:34" x14ac:dyDescent="0.25">
      <c r="A236" s="124" t="s">
        <v>77</v>
      </c>
      <c r="B236" s="46">
        <v>31</v>
      </c>
      <c r="C236" s="46">
        <f t="shared" si="285"/>
        <v>88.75</v>
      </c>
      <c r="D236" s="46">
        <v>81</v>
      </c>
      <c r="E236" s="46">
        <v>25</v>
      </c>
      <c r="F236" s="46">
        <f t="shared" si="274"/>
        <v>91.666666666666671</v>
      </c>
      <c r="G236" s="50">
        <f t="shared" si="275"/>
        <v>87.1388888888889</v>
      </c>
      <c r="H236" s="65">
        <f t="shared" si="276"/>
        <v>13.070833333333335</v>
      </c>
      <c r="I236" s="46">
        <v>31</v>
      </c>
      <c r="J236" s="46">
        <f t="shared" si="277"/>
        <v>88.75</v>
      </c>
      <c r="K236" s="46">
        <v>25</v>
      </c>
      <c r="L236" s="46">
        <f>SUM(K236/30)*(50)+(50)</f>
        <v>91.666666666666671</v>
      </c>
      <c r="M236" s="46">
        <v>81</v>
      </c>
      <c r="N236" s="50">
        <f t="shared" si="278"/>
        <v>87.1388888888889</v>
      </c>
      <c r="O236" s="65">
        <f t="shared" si="279"/>
        <v>21.784722222222225</v>
      </c>
      <c r="P236" s="46">
        <v>31</v>
      </c>
      <c r="Q236" s="46">
        <f t="shared" si="286"/>
        <v>88.75</v>
      </c>
      <c r="R236" s="46">
        <v>81</v>
      </c>
      <c r="S236" s="46">
        <v>17</v>
      </c>
      <c r="T236" s="46">
        <f>SUM(S236/30)*(50)+(50)</f>
        <v>78.333333333333329</v>
      </c>
      <c r="U236" s="50">
        <f t="shared" si="280"/>
        <v>82.694444444444443</v>
      </c>
      <c r="V236" s="65">
        <f t="shared" si="281"/>
        <v>24.808333333333334</v>
      </c>
      <c r="W236" s="46">
        <v>83</v>
      </c>
      <c r="X236" s="46">
        <v>83</v>
      </c>
      <c r="Y236" s="46">
        <v>83</v>
      </c>
      <c r="Z236" s="46">
        <v>83</v>
      </c>
      <c r="AA236" s="50">
        <f t="shared" si="282"/>
        <v>83</v>
      </c>
      <c r="AB236" s="65">
        <f t="shared" si="283"/>
        <v>24.9</v>
      </c>
      <c r="AC236" s="195">
        <f t="shared" si="284"/>
        <v>84.563888888888897</v>
      </c>
      <c r="AD236" s="116">
        <v>85</v>
      </c>
      <c r="AE236" s="87" t="s">
        <v>37</v>
      </c>
      <c r="AF236" s="69"/>
      <c r="AG236" s="69"/>
      <c r="AH236" s="69"/>
    </row>
    <row r="237" spans="1:34" x14ac:dyDescent="0.25">
      <c r="AC237" s="197"/>
      <c r="AE237" s="69"/>
      <c r="AF237" s="69"/>
      <c r="AG237" s="69"/>
      <c r="AH237" s="69"/>
    </row>
    <row r="238" spans="1:34" x14ac:dyDescent="0.25">
      <c r="A238" s="212"/>
      <c r="B238" s="212"/>
      <c r="C238" s="212"/>
      <c r="D238" s="212"/>
      <c r="E238" s="212"/>
      <c r="J238" s="24" t="s">
        <v>93</v>
      </c>
      <c r="K238" s="24"/>
      <c r="L238" s="24"/>
      <c r="M238" s="24"/>
      <c r="N238" s="24"/>
      <c r="O238" s="24"/>
      <c r="P238" s="24"/>
      <c r="Q238" s="24"/>
      <c r="R238" s="24"/>
      <c r="S238" s="134"/>
      <c r="T238" s="134"/>
      <c r="U238" s="134"/>
      <c r="V238" s="134"/>
      <c r="W238" s="134"/>
      <c r="AC238" s="197"/>
      <c r="AE238" s="209"/>
      <c r="AF238" s="209"/>
      <c r="AG238" s="209"/>
      <c r="AH238" s="209"/>
    </row>
    <row r="239" spans="1:34" x14ac:dyDescent="0.25">
      <c r="A239" s="3"/>
      <c r="B239" s="4"/>
      <c r="C239" s="4"/>
      <c r="U239" s="3"/>
      <c r="V239" s="3"/>
      <c r="AC239" s="197"/>
      <c r="AE239" s="69"/>
      <c r="AF239" s="69"/>
      <c r="AG239" s="69"/>
      <c r="AH239" s="69"/>
    </row>
    <row r="240" spans="1:34" ht="87" x14ac:dyDescent="0.25">
      <c r="A240" s="22" t="s">
        <v>36</v>
      </c>
      <c r="B240" s="23"/>
      <c r="C240" s="11"/>
      <c r="D240" s="6"/>
      <c r="F240" s="16" t="s">
        <v>5</v>
      </c>
      <c r="G240" s="13"/>
      <c r="H240" s="12"/>
      <c r="I240" s="104"/>
      <c r="J240" s="12"/>
      <c r="K240" s="2"/>
      <c r="L240" s="2"/>
      <c r="M240" s="2"/>
      <c r="N240" s="16" t="s">
        <v>6</v>
      </c>
      <c r="O240" s="2"/>
      <c r="P240" s="13"/>
      <c r="Q240" s="12"/>
      <c r="R240" s="2"/>
      <c r="S240" s="13"/>
      <c r="T240" s="25"/>
      <c r="U240" s="17" t="s">
        <v>8</v>
      </c>
      <c r="V240" s="2"/>
      <c r="W240" s="2"/>
      <c r="X240" s="2"/>
      <c r="Y240" s="2"/>
      <c r="Z240" s="2"/>
      <c r="AA240" s="18"/>
      <c r="AB240" s="19" t="s">
        <v>13</v>
      </c>
      <c r="AC240" s="204"/>
      <c r="AD240" s="1"/>
      <c r="AE240" s="74"/>
      <c r="AF240" s="101"/>
      <c r="AG240" s="72"/>
      <c r="AH240" s="72"/>
    </row>
    <row r="241" spans="1:34" ht="58.5" x14ac:dyDescent="0.25">
      <c r="A241" s="15" t="s">
        <v>18</v>
      </c>
      <c r="B241" s="6" t="s">
        <v>0</v>
      </c>
      <c r="C241" s="6" t="s">
        <v>3</v>
      </c>
      <c r="D241" s="6" t="s">
        <v>1</v>
      </c>
      <c r="E241" s="6" t="s">
        <v>2</v>
      </c>
      <c r="F241" s="8" t="s">
        <v>3</v>
      </c>
      <c r="G241" s="14" t="s">
        <v>4</v>
      </c>
      <c r="H241" s="164">
        <v>0.15</v>
      </c>
      <c r="I241" s="6" t="s">
        <v>0</v>
      </c>
      <c r="J241" s="6" t="s">
        <v>3</v>
      </c>
      <c r="K241" s="6" t="s">
        <v>2</v>
      </c>
      <c r="L241" s="6" t="s">
        <v>3</v>
      </c>
      <c r="M241" s="6" t="s">
        <v>1</v>
      </c>
      <c r="N241" s="14" t="s">
        <v>4</v>
      </c>
      <c r="O241" s="165">
        <v>0.25</v>
      </c>
      <c r="P241" s="6" t="s">
        <v>0</v>
      </c>
      <c r="Q241" s="6" t="s">
        <v>3</v>
      </c>
      <c r="R241" s="6" t="s">
        <v>1</v>
      </c>
      <c r="S241" s="6" t="s">
        <v>7</v>
      </c>
      <c r="T241" s="6" t="s">
        <v>3</v>
      </c>
      <c r="U241" s="14" t="s">
        <v>4</v>
      </c>
      <c r="V241" s="165">
        <v>0.3</v>
      </c>
      <c r="W241" s="6" t="s">
        <v>9</v>
      </c>
      <c r="X241" s="6" t="s">
        <v>10</v>
      </c>
      <c r="Y241" s="6" t="s">
        <v>11</v>
      </c>
      <c r="Z241" s="6" t="s">
        <v>12</v>
      </c>
      <c r="AA241" s="14" t="s">
        <v>4</v>
      </c>
      <c r="AB241" s="166">
        <v>0.3</v>
      </c>
      <c r="AC241" s="200" t="s">
        <v>14</v>
      </c>
      <c r="AD241" s="66" t="s">
        <v>15</v>
      </c>
      <c r="AE241" s="99" t="s">
        <v>16</v>
      </c>
      <c r="AF241" s="101"/>
      <c r="AG241" s="72"/>
      <c r="AH241" s="69"/>
    </row>
    <row r="242" spans="1:34" x14ac:dyDescent="0.25">
      <c r="A242" s="124" t="s">
        <v>58</v>
      </c>
      <c r="B242" s="46">
        <v>23</v>
      </c>
      <c r="C242" s="46">
        <f t="shared" ref="C242:C253" si="287">SUM(B242/40)*(50)+(50)</f>
        <v>78.75</v>
      </c>
      <c r="D242" s="46">
        <v>83</v>
      </c>
      <c r="E242" s="46">
        <v>26</v>
      </c>
      <c r="F242" s="46">
        <f t="shared" ref="F242:F253" si="288">SUM(E242/30)*(50)+(50)</f>
        <v>93.333333333333343</v>
      </c>
      <c r="G242" s="50">
        <f>SUM(C242,D242,F242)/3</f>
        <v>85.027777777777786</v>
      </c>
      <c r="H242" s="65">
        <f>MAX(G242)*(15%)</f>
        <v>12.754166666666668</v>
      </c>
      <c r="I242" s="46">
        <v>23</v>
      </c>
      <c r="J242" s="46">
        <f t="shared" ref="J242:J253" si="289">SUM(I242/40)*(50)+(50)</f>
        <v>78.75</v>
      </c>
      <c r="K242" s="46">
        <v>26</v>
      </c>
      <c r="L242" s="46">
        <f t="shared" ref="L242:L257" si="290">SUM(K242/30)*(50)+(50)</f>
        <v>93.333333333333343</v>
      </c>
      <c r="M242" s="46">
        <v>84</v>
      </c>
      <c r="N242" s="50">
        <f t="shared" ref="N242:N253" si="291">SUM(J242,L242,M242)/3</f>
        <v>85.361111111111128</v>
      </c>
      <c r="O242" s="65">
        <f>MAX(N242)*(25%)</f>
        <v>21.340277777777782</v>
      </c>
      <c r="P242" s="46">
        <v>23</v>
      </c>
      <c r="Q242" s="46">
        <f t="shared" ref="Q242:Q257" si="292">SUM(P242/30)*(50)+(50)</f>
        <v>88.333333333333343</v>
      </c>
      <c r="R242" s="46">
        <v>82</v>
      </c>
      <c r="S242" s="46">
        <v>19</v>
      </c>
      <c r="T242" s="46">
        <f t="shared" ref="T242:T257" si="293">SUM(S242/30)*(50)+(50)</f>
        <v>81.666666666666657</v>
      </c>
      <c r="U242" s="50">
        <f>SUM(Q242,R242,T242)/3</f>
        <v>84</v>
      </c>
      <c r="V242" s="65">
        <f>MAX(U242)*(30%)</f>
        <v>25.2</v>
      </c>
      <c r="W242" s="46">
        <v>84</v>
      </c>
      <c r="X242" s="46">
        <v>83</v>
      </c>
      <c r="Y242" s="46">
        <v>84</v>
      </c>
      <c r="Z242" s="46">
        <v>83</v>
      </c>
      <c r="AA242" s="50">
        <f>SUM(W242,X242,Y242,Z242)/4</f>
        <v>83.5</v>
      </c>
      <c r="AB242" s="65">
        <f>MAX(AA242)*(30%)</f>
        <v>25.05</v>
      </c>
      <c r="AC242" s="195">
        <f>SUM(H242,O242,V242,AB242)</f>
        <v>84.344444444444449</v>
      </c>
      <c r="AD242" s="114">
        <v>84</v>
      </c>
      <c r="AE242" s="87" t="s">
        <v>34</v>
      </c>
      <c r="AF242" s="90"/>
      <c r="AG242" s="91"/>
      <c r="AH242" s="68"/>
    </row>
    <row r="243" spans="1:34" x14ac:dyDescent="0.25">
      <c r="A243" s="124" t="s">
        <v>59</v>
      </c>
      <c r="B243" s="52">
        <v>19</v>
      </c>
      <c r="C243" s="46">
        <f t="shared" si="287"/>
        <v>73.75</v>
      </c>
      <c r="D243" s="52">
        <v>84</v>
      </c>
      <c r="E243" s="52">
        <v>17</v>
      </c>
      <c r="F243" s="46">
        <f t="shared" si="288"/>
        <v>78.333333333333329</v>
      </c>
      <c r="G243" s="50">
        <f t="shared" ref="G243:G253" si="294">SUM(C243,D243,F243)/3</f>
        <v>78.694444444444443</v>
      </c>
      <c r="H243" s="65">
        <f t="shared" ref="H243:H253" si="295">MAX(G243)*(15%)</f>
        <v>11.804166666666665</v>
      </c>
      <c r="I243" s="52">
        <v>19</v>
      </c>
      <c r="J243" s="46">
        <f t="shared" si="289"/>
        <v>73.75</v>
      </c>
      <c r="K243" s="52">
        <v>17</v>
      </c>
      <c r="L243" s="46">
        <f t="shared" si="290"/>
        <v>78.333333333333329</v>
      </c>
      <c r="M243" s="52">
        <v>83</v>
      </c>
      <c r="N243" s="50">
        <f t="shared" si="291"/>
        <v>78.3611111111111</v>
      </c>
      <c r="O243" s="65">
        <f t="shared" ref="O243:O253" si="296">MAX(N243)*(25%)</f>
        <v>19.590277777777775</v>
      </c>
      <c r="P243" s="52">
        <v>25</v>
      </c>
      <c r="Q243" s="46">
        <f t="shared" si="292"/>
        <v>91.666666666666671</v>
      </c>
      <c r="R243" s="52">
        <v>83</v>
      </c>
      <c r="S243" s="64">
        <v>17</v>
      </c>
      <c r="T243" s="46">
        <f t="shared" si="293"/>
        <v>78.333333333333329</v>
      </c>
      <c r="U243" s="50">
        <f t="shared" ref="U243:U253" si="297">SUM(Q243,R243,T243)/3</f>
        <v>84.333333333333329</v>
      </c>
      <c r="V243" s="65">
        <f t="shared" ref="V243:V253" si="298">MAX(U243)*(30%)</f>
        <v>25.299999999999997</v>
      </c>
      <c r="W243" s="52">
        <v>81</v>
      </c>
      <c r="X243" s="52">
        <v>82</v>
      </c>
      <c r="Y243" s="52">
        <v>81</v>
      </c>
      <c r="Z243" s="52">
        <v>81</v>
      </c>
      <c r="AA243" s="50">
        <f t="shared" ref="AA243:AA253" si="299">SUM(W243,X243,Y243,Z243)/4</f>
        <v>81.25</v>
      </c>
      <c r="AB243" s="65">
        <f t="shared" ref="AB243:AB253" si="300">MAX(AA243)*(30%)</f>
        <v>24.375</v>
      </c>
      <c r="AC243" s="195">
        <f t="shared" ref="AC243:AC253" si="301">SUM(H243,O243,V243,AB243)</f>
        <v>81.069444444444429</v>
      </c>
      <c r="AD243" s="115">
        <v>81</v>
      </c>
      <c r="AE243" s="88" t="s">
        <v>34</v>
      </c>
      <c r="AF243" s="90"/>
      <c r="AG243" s="91"/>
      <c r="AH243" s="68"/>
    </row>
    <row r="244" spans="1:34" x14ac:dyDescent="0.25">
      <c r="A244" s="124" t="s">
        <v>60</v>
      </c>
      <c r="B244" s="46">
        <v>25</v>
      </c>
      <c r="C244" s="46">
        <f t="shared" si="287"/>
        <v>81.25</v>
      </c>
      <c r="D244" s="46">
        <v>83</v>
      </c>
      <c r="E244" s="46">
        <v>30</v>
      </c>
      <c r="F244" s="46">
        <f t="shared" si="288"/>
        <v>100</v>
      </c>
      <c r="G244" s="50">
        <f t="shared" si="294"/>
        <v>88.083333333333329</v>
      </c>
      <c r="H244" s="65">
        <f t="shared" si="295"/>
        <v>13.212499999999999</v>
      </c>
      <c r="I244" s="46">
        <v>25</v>
      </c>
      <c r="J244" s="46">
        <f t="shared" si="289"/>
        <v>81.25</v>
      </c>
      <c r="K244" s="46">
        <v>30</v>
      </c>
      <c r="L244" s="46">
        <f t="shared" si="290"/>
        <v>100</v>
      </c>
      <c r="M244" s="46">
        <v>83</v>
      </c>
      <c r="N244" s="50">
        <f t="shared" si="291"/>
        <v>88.083333333333329</v>
      </c>
      <c r="O244" s="65">
        <f t="shared" si="296"/>
        <v>22.020833333333332</v>
      </c>
      <c r="P244" s="46">
        <v>25</v>
      </c>
      <c r="Q244" s="46">
        <f t="shared" si="292"/>
        <v>91.666666666666671</v>
      </c>
      <c r="R244" s="46">
        <v>84</v>
      </c>
      <c r="S244" s="46">
        <v>19</v>
      </c>
      <c r="T244" s="46">
        <f t="shared" si="293"/>
        <v>81.666666666666657</v>
      </c>
      <c r="U244" s="50">
        <f t="shared" si="297"/>
        <v>85.777777777777786</v>
      </c>
      <c r="V244" s="65">
        <f>MAX(U244)*(30%)</f>
        <v>25.733333333333334</v>
      </c>
      <c r="W244" s="46">
        <v>83</v>
      </c>
      <c r="X244" s="46">
        <v>83</v>
      </c>
      <c r="Y244" s="46">
        <v>83</v>
      </c>
      <c r="Z244" s="46">
        <v>83</v>
      </c>
      <c r="AA244" s="50">
        <f t="shared" si="299"/>
        <v>83</v>
      </c>
      <c r="AB244" s="65">
        <f t="shared" si="300"/>
        <v>24.9</v>
      </c>
      <c r="AC244" s="195">
        <f t="shared" si="301"/>
        <v>85.866666666666674</v>
      </c>
      <c r="AD244" s="116">
        <v>86</v>
      </c>
      <c r="AE244" s="87" t="s">
        <v>37</v>
      </c>
      <c r="AF244" s="90"/>
      <c r="AG244" s="91"/>
      <c r="AH244" s="91"/>
    </row>
    <row r="245" spans="1:34" x14ac:dyDescent="0.25">
      <c r="A245" s="124" t="s">
        <v>61</v>
      </c>
      <c r="B245" s="52">
        <v>22</v>
      </c>
      <c r="C245" s="46">
        <f t="shared" si="287"/>
        <v>77.5</v>
      </c>
      <c r="D245" s="52">
        <v>83</v>
      </c>
      <c r="E245" s="52">
        <v>25</v>
      </c>
      <c r="F245" s="46">
        <f t="shared" si="288"/>
        <v>91.666666666666671</v>
      </c>
      <c r="G245" s="50">
        <f t="shared" si="294"/>
        <v>84.055555555555557</v>
      </c>
      <c r="H245" s="65">
        <f t="shared" si="295"/>
        <v>12.608333333333333</v>
      </c>
      <c r="I245" s="52">
        <v>22</v>
      </c>
      <c r="J245" s="46">
        <f t="shared" si="289"/>
        <v>77.5</v>
      </c>
      <c r="K245" s="52">
        <v>25</v>
      </c>
      <c r="L245" s="46">
        <f t="shared" si="290"/>
        <v>91.666666666666671</v>
      </c>
      <c r="M245" s="52">
        <v>83</v>
      </c>
      <c r="N245" s="50">
        <f t="shared" si="291"/>
        <v>84.055555555555557</v>
      </c>
      <c r="O245" s="65">
        <f t="shared" si="296"/>
        <v>21.013888888888889</v>
      </c>
      <c r="P245" s="52">
        <v>22</v>
      </c>
      <c r="Q245" s="46">
        <f t="shared" si="292"/>
        <v>86.666666666666657</v>
      </c>
      <c r="R245" s="52">
        <v>83</v>
      </c>
      <c r="S245" s="52">
        <v>17</v>
      </c>
      <c r="T245" s="46">
        <f t="shared" si="293"/>
        <v>78.333333333333329</v>
      </c>
      <c r="U245" s="50">
        <f t="shared" si="297"/>
        <v>82.666666666666671</v>
      </c>
      <c r="V245" s="65">
        <f t="shared" si="298"/>
        <v>24.8</v>
      </c>
      <c r="W245" s="52">
        <v>82</v>
      </c>
      <c r="X245" s="52">
        <v>82</v>
      </c>
      <c r="Y245" s="52">
        <v>83</v>
      </c>
      <c r="Z245" s="52">
        <v>82</v>
      </c>
      <c r="AA245" s="50">
        <f t="shared" si="299"/>
        <v>82.25</v>
      </c>
      <c r="AB245" s="65">
        <f t="shared" si="300"/>
        <v>24.675000000000001</v>
      </c>
      <c r="AC245" s="195">
        <f t="shared" si="301"/>
        <v>83.097222222222214</v>
      </c>
      <c r="AD245" s="115">
        <v>83</v>
      </c>
      <c r="AE245" s="88" t="s">
        <v>34</v>
      </c>
      <c r="AF245" s="90"/>
      <c r="AG245" s="91"/>
      <c r="AH245" s="68"/>
    </row>
    <row r="246" spans="1:34" x14ac:dyDescent="0.25">
      <c r="A246" s="124" t="s">
        <v>85</v>
      </c>
      <c r="B246" s="46">
        <v>24</v>
      </c>
      <c r="C246" s="46">
        <f t="shared" si="287"/>
        <v>80</v>
      </c>
      <c r="D246" s="46">
        <v>80</v>
      </c>
      <c r="E246" s="46">
        <v>27</v>
      </c>
      <c r="F246" s="46">
        <f t="shared" si="288"/>
        <v>95</v>
      </c>
      <c r="G246" s="50">
        <f t="shared" si="294"/>
        <v>85</v>
      </c>
      <c r="H246" s="65">
        <f t="shared" si="295"/>
        <v>12.75</v>
      </c>
      <c r="I246" s="46">
        <v>24</v>
      </c>
      <c r="J246" s="46">
        <f t="shared" si="289"/>
        <v>80</v>
      </c>
      <c r="K246" s="46">
        <v>27</v>
      </c>
      <c r="L246" s="46">
        <f t="shared" si="290"/>
        <v>95</v>
      </c>
      <c r="M246" s="46">
        <v>80</v>
      </c>
      <c r="N246" s="50">
        <f t="shared" si="291"/>
        <v>85</v>
      </c>
      <c r="O246" s="65">
        <f t="shared" si="296"/>
        <v>21.25</v>
      </c>
      <c r="P246" s="46">
        <v>24</v>
      </c>
      <c r="Q246" s="46">
        <f t="shared" si="292"/>
        <v>90</v>
      </c>
      <c r="R246" s="46">
        <v>80</v>
      </c>
      <c r="S246" s="46">
        <v>18</v>
      </c>
      <c r="T246" s="46">
        <f t="shared" si="293"/>
        <v>80</v>
      </c>
      <c r="U246" s="50">
        <f t="shared" si="297"/>
        <v>83.333333333333329</v>
      </c>
      <c r="V246" s="65">
        <f t="shared" si="298"/>
        <v>24.999999999999996</v>
      </c>
      <c r="W246" s="46">
        <v>83</v>
      </c>
      <c r="X246" s="46">
        <v>82</v>
      </c>
      <c r="Y246" s="46">
        <v>83</v>
      </c>
      <c r="Z246" s="46">
        <v>83</v>
      </c>
      <c r="AA246" s="50">
        <f t="shared" si="299"/>
        <v>82.75</v>
      </c>
      <c r="AB246" s="65">
        <f t="shared" si="300"/>
        <v>24.824999999999999</v>
      </c>
      <c r="AC246" s="195">
        <f t="shared" si="301"/>
        <v>83.825000000000003</v>
      </c>
      <c r="AD246" s="116">
        <v>84</v>
      </c>
      <c r="AE246" s="87" t="s">
        <v>34</v>
      </c>
      <c r="AF246" s="90"/>
      <c r="AG246" s="91"/>
      <c r="AH246" s="68"/>
    </row>
    <row r="247" spans="1:34" x14ac:dyDescent="0.25">
      <c r="A247" s="124" t="s">
        <v>86</v>
      </c>
      <c r="B247" s="46">
        <v>21</v>
      </c>
      <c r="C247" s="46">
        <f t="shared" si="287"/>
        <v>76.25</v>
      </c>
      <c r="D247" s="46">
        <v>81</v>
      </c>
      <c r="E247" s="46">
        <v>28</v>
      </c>
      <c r="F247" s="46">
        <f t="shared" si="288"/>
        <v>96.666666666666657</v>
      </c>
      <c r="G247" s="50">
        <f t="shared" si="294"/>
        <v>84.638888888888886</v>
      </c>
      <c r="H247" s="65">
        <f t="shared" si="295"/>
        <v>12.695833333333333</v>
      </c>
      <c r="I247" s="46">
        <v>21</v>
      </c>
      <c r="J247" s="46">
        <f t="shared" si="289"/>
        <v>76.25</v>
      </c>
      <c r="K247" s="46">
        <v>28</v>
      </c>
      <c r="L247" s="46">
        <f t="shared" si="290"/>
        <v>96.666666666666657</v>
      </c>
      <c r="M247" s="46">
        <v>81</v>
      </c>
      <c r="N247" s="50">
        <f t="shared" si="291"/>
        <v>84.638888888888886</v>
      </c>
      <c r="O247" s="65">
        <f t="shared" si="296"/>
        <v>21.159722222222221</v>
      </c>
      <c r="P247" s="46">
        <v>21</v>
      </c>
      <c r="Q247" s="46">
        <f t="shared" si="292"/>
        <v>85</v>
      </c>
      <c r="R247" s="46">
        <v>81</v>
      </c>
      <c r="S247" s="46">
        <v>15</v>
      </c>
      <c r="T247" s="46">
        <f t="shared" si="293"/>
        <v>75</v>
      </c>
      <c r="U247" s="50">
        <f t="shared" si="297"/>
        <v>80.333333333333329</v>
      </c>
      <c r="V247" s="65">
        <f t="shared" si="298"/>
        <v>24.099999999999998</v>
      </c>
      <c r="W247" s="46">
        <v>80</v>
      </c>
      <c r="X247" s="46">
        <v>80</v>
      </c>
      <c r="Y247" s="46">
        <v>81</v>
      </c>
      <c r="Z247" s="46">
        <v>82</v>
      </c>
      <c r="AA247" s="50">
        <f t="shared" si="299"/>
        <v>80.75</v>
      </c>
      <c r="AB247" s="65">
        <f t="shared" si="300"/>
        <v>24.224999999999998</v>
      </c>
      <c r="AC247" s="195">
        <f t="shared" si="301"/>
        <v>82.180555555555543</v>
      </c>
      <c r="AD247" s="116">
        <v>82</v>
      </c>
      <c r="AE247" s="87" t="s">
        <v>34</v>
      </c>
      <c r="AF247" s="90"/>
      <c r="AG247" s="100"/>
      <c r="AH247" s="68"/>
    </row>
    <row r="248" spans="1:34" x14ac:dyDescent="0.25">
      <c r="A248" s="124" t="s">
        <v>64</v>
      </c>
      <c r="B248" s="52">
        <v>17</v>
      </c>
      <c r="C248" s="46">
        <f t="shared" si="287"/>
        <v>71.25</v>
      </c>
      <c r="D248" s="52">
        <v>81</v>
      </c>
      <c r="E248" s="52">
        <v>23</v>
      </c>
      <c r="F248" s="46">
        <f t="shared" si="288"/>
        <v>88.333333333333343</v>
      </c>
      <c r="G248" s="50">
        <f t="shared" si="294"/>
        <v>80.194444444444443</v>
      </c>
      <c r="H248" s="65">
        <f t="shared" si="295"/>
        <v>12.029166666666667</v>
      </c>
      <c r="I248" s="52">
        <v>17</v>
      </c>
      <c r="J248" s="46">
        <f t="shared" si="289"/>
        <v>71.25</v>
      </c>
      <c r="K248" s="52">
        <v>23</v>
      </c>
      <c r="L248" s="46">
        <f t="shared" si="290"/>
        <v>88.333333333333343</v>
      </c>
      <c r="M248" s="52">
        <v>81</v>
      </c>
      <c r="N248" s="50">
        <f t="shared" si="291"/>
        <v>80.194444444444443</v>
      </c>
      <c r="O248" s="65">
        <f t="shared" si="296"/>
        <v>20.048611111111111</v>
      </c>
      <c r="P248" s="52">
        <v>19</v>
      </c>
      <c r="Q248" s="46">
        <f t="shared" si="292"/>
        <v>81.666666666666657</v>
      </c>
      <c r="R248" s="52">
        <v>82</v>
      </c>
      <c r="S248" s="52">
        <v>17</v>
      </c>
      <c r="T248" s="46">
        <f t="shared" si="293"/>
        <v>78.333333333333329</v>
      </c>
      <c r="U248" s="50">
        <f t="shared" si="297"/>
        <v>80.666666666666671</v>
      </c>
      <c r="V248" s="65">
        <f t="shared" si="298"/>
        <v>24.2</v>
      </c>
      <c r="W248" s="52">
        <v>81</v>
      </c>
      <c r="X248" s="52">
        <v>82</v>
      </c>
      <c r="Y248" s="52">
        <v>82</v>
      </c>
      <c r="Z248" s="52">
        <v>81</v>
      </c>
      <c r="AA248" s="50">
        <f t="shared" si="299"/>
        <v>81.5</v>
      </c>
      <c r="AB248" s="65">
        <f t="shared" si="300"/>
        <v>24.45</v>
      </c>
      <c r="AC248" s="195">
        <f t="shared" si="301"/>
        <v>80.727777777777774</v>
      </c>
      <c r="AD248" s="115">
        <v>81</v>
      </c>
      <c r="AE248" s="88" t="s">
        <v>34</v>
      </c>
      <c r="AF248" s="90"/>
      <c r="AG248" s="91"/>
      <c r="AH248" s="68"/>
    </row>
    <row r="249" spans="1:34" x14ac:dyDescent="0.25">
      <c r="A249" s="124" t="s">
        <v>65</v>
      </c>
      <c r="B249" s="46">
        <v>20</v>
      </c>
      <c r="C249" s="46">
        <f t="shared" si="287"/>
        <v>75</v>
      </c>
      <c r="D249" s="46">
        <v>77</v>
      </c>
      <c r="E249" s="46">
        <v>26</v>
      </c>
      <c r="F249" s="46">
        <f t="shared" si="288"/>
        <v>93.333333333333343</v>
      </c>
      <c r="G249" s="50">
        <f t="shared" si="294"/>
        <v>81.777777777777786</v>
      </c>
      <c r="H249" s="65">
        <f t="shared" si="295"/>
        <v>12.266666666666667</v>
      </c>
      <c r="I249" s="46">
        <v>20</v>
      </c>
      <c r="J249" s="46">
        <f t="shared" si="289"/>
        <v>75</v>
      </c>
      <c r="K249" s="46">
        <v>26</v>
      </c>
      <c r="L249" s="46">
        <f t="shared" si="290"/>
        <v>93.333333333333343</v>
      </c>
      <c r="M249" s="46">
        <v>77</v>
      </c>
      <c r="N249" s="50">
        <f t="shared" si="291"/>
        <v>81.777777777777786</v>
      </c>
      <c r="O249" s="65">
        <f t="shared" si="296"/>
        <v>20.444444444444446</v>
      </c>
      <c r="P249" s="46">
        <v>23</v>
      </c>
      <c r="Q249" s="46">
        <f t="shared" si="292"/>
        <v>88.333333333333343</v>
      </c>
      <c r="R249" s="46">
        <v>83</v>
      </c>
      <c r="S249" s="46">
        <v>16</v>
      </c>
      <c r="T249" s="46">
        <f t="shared" si="293"/>
        <v>76.666666666666671</v>
      </c>
      <c r="U249" s="50">
        <f t="shared" si="297"/>
        <v>82.666666666666671</v>
      </c>
      <c r="V249" s="65">
        <f t="shared" si="298"/>
        <v>24.8</v>
      </c>
      <c r="W249" s="46">
        <v>80</v>
      </c>
      <c r="X249" s="46">
        <v>80</v>
      </c>
      <c r="Y249" s="46">
        <v>82</v>
      </c>
      <c r="Z249" s="46">
        <v>82</v>
      </c>
      <c r="AA249" s="50">
        <f t="shared" si="299"/>
        <v>81</v>
      </c>
      <c r="AB249" s="65">
        <f t="shared" si="300"/>
        <v>24.3</v>
      </c>
      <c r="AC249" s="195">
        <f t="shared" si="301"/>
        <v>81.811111111111117</v>
      </c>
      <c r="AD249" s="116">
        <v>82</v>
      </c>
      <c r="AE249" s="87" t="s">
        <v>34</v>
      </c>
      <c r="AF249" s="90"/>
      <c r="AG249" s="91"/>
      <c r="AH249" s="68"/>
    </row>
    <row r="250" spans="1:34" x14ac:dyDescent="0.25">
      <c r="A250" s="124" t="s">
        <v>66</v>
      </c>
      <c r="B250" s="46">
        <v>24</v>
      </c>
      <c r="C250" s="46">
        <f t="shared" si="287"/>
        <v>80</v>
      </c>
      <c r="D250" s="46">
        <v>75</v>
      </c>
      <c r="E250" s="46">
        <v>29</v>
      </c>
      <c r="F250" s="46">
        <f t="shared" si="288"/>
        <v>98.333333333333343</v>
      </c>
      <c r="G250" s="50">
        <f t="shared" si="294"/>
        <v>84.444444444444443</v>
      </c>
      <c r="H250" s="65">
        <f t="shared" si="295"/>
        <v>12.666666666666666</v>
      </c>
      <c r="I250" s="46">
        <v>24</v>
      </c>
      <c r="J250" s="46">
        <f t="shared" si="289"/>
        <v>80</v>
      </c>
      <c r="K250" s="46">
        <v>29</v>
      </c>
      <c r="L250" s="46">
        <f t="shared" si="290"/>
        <v>98.333333333333343</v>
      </c>
      <c r="M250" s="46">
        <v>75</v>
      </c>
      <c r="N250" s="50">
        <f t="shared" si="291"/>
        <v>84.444444444444443</v>
      </c>
      <c r="O250" s="65">
        <f t="shared" si="296"/>
        <v>21.111111111111111</v>
      </c>
      <c r="P250" s="46">
        <v>24</v>
      </c>
      <c r="Q250" s="46">
        <f t="shared" si="292"/>
        <v>90</v>
      </c>
      <c r="R250" s="46">
        <v>75</v>
      </c>
      <c r="S250" s="46">
        <v>15</v>
      </c>
      <c r="T250" s="46">
        <f t="shared" si="293"/>
        <v>75</v>
      </c>
      <c r="U250" s="50">
        <f t="shared" si="297"/>
        <v>80</v>
      </c>
      <c r="V250" s="65">
        <f t="shared" si="298"/>
        <v>24</v>
      </c>
      <c r="W250" s="46">
        <v>75</v>
      </c>
      <c r="X250" s="46">
        <v>77</v>
      </c>
      <c r="Y250" s="46">
        <v>75</v>
      </c>
      <c r="Z250" s="46">
        <v>75</v>
      </c>
      <c r="AA250" s="50">
        <f t="shared" si="299"/>
        <v>75.5</v>
      </c>
      <c r="AB250" s="65">
        <f t="shared" si="300"/>
        <v>22.65</v>
      </c>
      <c r="AC250" s="195">
        <f t="shared" si="301"/>
        <v>80.427777777777777</v>
      </c>
      <c r="AD250" s="116">
        <v>80</v>
      </c>
      <c r="AE250" s="87" t="s">
        <v>34</v>
      </c>
      <c r="AF250" s="90"/>
      <c r="AG250" s="91"/>
      <c r="AH250" s="68"/>
    </row>
    <row r="251" spans="1:34" x14ac:dyDescent="0.25">
      <c r="A251" s="124" t="s">
        <v>67</v>
      </c>
      <c r="B251" s="52">
        <v>23</v>
      </c>
      <c r="C251" s="46">
        <f t="shared" si="287"/>
        <v>78.75</v>
      </c>
      <c r="D251" s="52">
        <v>83</v>
      </c>
      <c r="E251" s="52">
        <v>22</v>
      </c>
      <c r="F251" s="46">
        <f t="shared" si="288"/>
        <v>86.666666666666657</v>
      </c>
      <c r="G251" s="50">
        <f t="shared" si="294"/>
        <v>82.805555555555557</v>
      </c>
      <c r="H251" s="65">
        <f t="shared" si="295"/>
        <v>12.420833333333333</v>
      </c>
      <c r="I251" s="52">
        <v>23</v>
      </c>
      <c r="J251" s="46">
        <f t="shared" si="289"/>
        <v>78.75</v>
      </c>
      <c r="K251" s="52">
        <v>22</v>
      </c>
      <c r="L251" s="46">
        <f t="shared" si="290"/>
        <v>86.666666666666657</v>
      </c>
      <c r="M251" s="52">
        <v>83</v>
      </c>
      <c r="N251" s="50">
        <f t="shared" si="291"/>
        <v>82.805555555555557</v>
      </c>
      <c r="O251" s="65">
        <f t="shared" si="296"/>
        <v>20.701388888888889</v>
      </c>
      <c r="P251" s="52">
        <v>25</v>
      </c>
      <c r="Q251" s="46">
        <f t="shared" si="292"/>
        <v>91.666666666666671</v>
      </c>
      <c r="R251" s="52">
        <v>83</v>
      </c>
      <c r="S251" s="52">
        <v>18</v>
      </c>
      <c r="T251" s="46">
        <f t="shared" si="293"/>
        <v>80</v>
      </c>
      <c r="U251" s="50">
        <f t="shared" si="297"/>
        <v>84.8888888888889</v>
      </c>
      <c r="V251" s="65">
        <f t="shared" si="298"/>
        <v>25.466666666666669</v>
      </c>
      <c r="W251" s="52">
        <v>83</v>
      </c>
      <c r="X251" s="52">
        <v>83</v>
      </c>
      <c r="Y251" s="52">
        <v>84</v>
      </c>
      <c r="Z251" s="52">
        <v>84</v>
      </c>
      <c r="AA251" s="50">
        <f t="shared" si="299"/>
        <v>83.5</v>
      </c>
      <c r="AB251" s="65">
        <f t="shared" si="300"/>
        <v>25.05</v>
      </c>
      <c r="AC251" s="195">
        <f t="shared" si="301"/>
        <v>83.638888888888886</v>
      </c>
      <c r="AD251" s="115">
        <v>84</v>
      </c>
      <c r="AE251" s="88" t="s">
        <v>34</v>
      </c>
      <c r="AF251" s="90"/>
      <c r="AG251" s="91"/>
      <c r="AH251" s="68"/>
    </row>
    <row r="252" spans="1:34" x14ac:dyDescent="0.25">
      <c r="A252" s="124" t="s">
        <v>68</v>
      </c>
      <c r="B252" s="46">
        <v>19</v>
      </c>
      <c r="C252" s="46">
        <f t="shared" si="287"/>
        <v>73.75</v>
      </c>
      <c r="D252" s="46">
        <v>84</v>
      </c>
      <c r="E252" s="46">
        <v>26</v>
      </c>
      <c r="F252" s="46">
        <f t="shared" si="288"/>
        <v>93.333333333333343</v>
      </c>
      <c r="G252" s="50">
        <f t="shared" si="294"/>
        <v>83.694444444444443</v>
      </c>
      <c r="H252" s="65">
        <f t="shared" si="295"/>
        <v>12.554166666666665</v>
      </c>
      <c r="I252" s="46">
        <v>19</v>
      </c>
      <c r="J252" s="46">
        <f t="shared" si="289"/>
        <v>73.75</v>
      </c>
      <c r="K252" s="46">
        <v>26</v>
      </c>
      <c r="L252" s="46">
        <f t="shared" si="290"/>
        <v>93.333333333333343</v>
      </c>
      <c r="M252" s="46">
        <v>84</v>
      </c>
      <c r="N252" s="50">
        <f t="shared" si="291"/>
        <v>83.694444444444443</v>
      </c>
      <c r="O252" s="65">
        <f t="shared" si="296"/>
        <v>20.923611111111111</v>
      </c>
      <c r="P252" s="46">
        <v>27</v>
      </c>
      <c r="Q252" s="46">
        <f t="shared" si="292"/>
        <v>95</v>
      </c>
      <c r="R252" s="46">
        <v>84</v>
      </c>
      <c r="S252" s="46">
        <v>19</v>
      </c>
      <c r="T252" s="46">
        <f t="shared" si="293"/>
        <v>81.666666666666657</v>
      </c>
      <c r="U252" s="50">
        <f t="shared" si="297"/>
        <v>86.888888888888872</v>
      </c>
      <c r="V252" s="65">
        <f t="shared" si="298"/>
        <v>26.066666666666659</v>
      </c>
      <c r="W252" s="46">
        <v>83</v>
      </c>
      <c r="X252" s="46">
        <v>83</v>
      </c>
      <c r="Y252" s="46">
        <v>83</v>
      </c>
      <c r="Z252" s="46">
        <v>83</v>
      </c>
      <c r="AA252" s="50">
        <f t="shared" si="299"/>
        <v>83</v>
      </c>
      <c r="AB252" s="65">
        <f t="shared" si="300"/>
        <v>24.9</v>
      </c>
      <c r="AC252" s="195">
        <f t="shared" si="301"/>
        <v>84.444444444444429</v>
      </c>
      <c r="AD252" s="116">
        <v>84</v>
      </c>
      <c r="AE252" s="87" t="s">
        <v>34</v>
      </c>
      <c r="AF252" s="90"/>
      <c r="AG252" s="91"/>
      <c r="AH252" s="68"/>
    </row>
    <row r="253" spans="1:34" x14ac:dyDescent="0.25">
      <c r="A253" s="124" t="s">
        <v>69</v>
      </c>
      <c r="B253" s="52">
        <v>24</v>
      </c>
      <c r="C253" s="46">
        <f t="shared" si="287"/>
        <v>80</v>
      </c>
      <c r="D253" s="52">
        <v>85</v>
      </c>
      <c r="E253" s="52">
        <v>29</v>
      </c>
      <c r="F253" s="46">
        <f t="shared" si="288"/>
        <v>98.333333333333343</v>
      </c>
      <c r="G253" s="50">
        <f t="shared" si="294"/>
        <v>87.777777777777786</v>
      </c>
      <c r="H253" s="65">
        <f t="shared" si="295"/>
        <v>13.166666666666668</v>
      </c>
      <c r="I253" s="52">
        <v>24</v>
      </c>
      <c r="J253" s="46">
        <f t="shared" si="289"/>
        <v>80</v>
      </c>
      <c r="K253" s="52">
        <v>29</v>
      </c>
      <c r="L253" s="46">
        <f t="shared" si="290"/>
        <v>98.333333333333343</v>
      </c>
      <c r="M253" s="52">
        <v>85</v>
      </c>
      <c r="N253" s="50">
        <f t="shared" si="291"/>
        <v>87.777777777777786</v>
      </c>
      <c r="O253" s="65">
        <f t="shared" si="296"/>
        <v>21.944444444444446</v>
      </c>
      <c r="P253" s="52">
        <v>24</v>
      </c>
      <c r="Q253" s="46">
        <f t="shared" si="292"/>
        <v>90</v>
      </c>
      <c r="R253" s="52">
        <v>85</v>
      </c>
      <c r="S253" s="52">
        <v>18</v>
      </c>
      <c r="T253" s="46">
        <f t="shared" si="293"/>
        <v>80</v>
      </c>
      <c r="U253" s="50">
        <f t="shared" si="297"/>
        <v>85</v>
      </c>
      <c r="V253" s="65">
        <f t="shared" si="298"/>
        <v>25.5</v>
      </c>
      <c r="W253" s="52">
        <v>82</v>
      </c>
      <c r="X253" s="52">
        <v>83</v>
      </c>
      <c r="Y253" s="52">
        <v>82</v>
      </c>
      <c r="Z253" s="52">
        <v>83</v>
      </c>
      <c r="AA253" s="50">
        <f t="shared" si="299"/>
        <v>82.5</v>
      </c>
      <c r="AB253" s="65">
        <f t="shared" si="300"/>
        <v>24.75</v>
      </c>
      <c r="AC253" s="195">
        <f t="shared" si="301"/>
        <v>85.361111111111114</v>
      </c>
      <c r="AD253" s="115">
        <v>85</v>
      </c>
      <c r="AE253" s="88" t="s">
        <v>37</v>
      </c>
      <c r="AF253" s="90"/>
      <c r="AG253" s="91"/>
      <c r="AH253" s="68"/>
    </row>
    <row r="254" spans="1:34" x14ac:dyDescent="0.25">
      <c r="A254" s="124" t="s">
        <v>70</v>
      </c>
      <c r="B254" s="46">
        <v>23</v>
      </c>
      <c r="C254" s="46">
        <f>SUM(B254/40)*(50)+(50)</f>
        <v>78.75</v>
      </c>
      <c r="D254" s="46">
        <v>81</v>
      </c>
      <c r="E254" s="46">
        <v>27</v>
      </c>
      <c r="F254" s="46">
        <f t="shared" ref="F254:F262" si="302">SUM(E254/30)*(50)+(50)</f>
        <v>95</v>
      </c>
      <c r="G254" s="50">
        <f t="shared" ref="G254:G262" si="303">SUM(C254,D254,F254)/3</f>
        <v>84.916666666666671</v>
      </c>
      <c r="H254" s="65">
        <f t="shared" ref="H254:H262" si="304">MAX(G254)*(15%)</f>
        <v>12.737500000000001</v>
      </c>
      <c r="I254" s="46">
        <v>23</v>
      </c>
      <c r="J254" s="46">
        <f t="shared" ref="J254:J262" si="305">SUM(I254/40)*(50)+(50)</f>
        <v>78.75</v>
      </c>
      <c r="K254" s="46">
        <v>27</v>
      </c>
      <c r="L254" s="46">
        <f t="shared" si="290"/>
        <v>95</v>
      </c>
      <c r="M254" s="46">
        <v>81</v>
      </c>
      <c r="N254" s="50">
        <f t="shared" ref="N254:N262" si="306">SUM(J254,L254,M254)/3</f>
        <v>84.916666666666671</v>
      </c>
      <c r="O254" s="65">
        <f t="shared" ref="O254:O262" si="307">MAX(N254)*(25%)</f>
        <v>21.229166666666668</v>
      </c>
      <c r="P254" s="46">
        <v>21</v>
      </c>
      <c r="Q254" s="46">
        <f t="shared" si="292"/>
        <v>85</v>
      </c>
      <c r="R254" s="46">
        <v>80</v>
      </c>
      <c r="S254" s="46">
        <v>15</v>
      </c>
      <c r="T254" s="46">
        <f t="shared" si="293"/>
        <v>75</v>
      </c>
      <c r="U254" s="50">
        <f t="shared" ref="U254:U262" si="308">SUM(Q254,R254,T254)/3</f>
        <v>80</v>
      </c>
      <c r="V254" s="65">
        <f t="shared" ref="V254:V262" si="309">MAX(U254)*(30%)</f>
        <v>24</v>
      </c>
      <c r="W254" s="46">
        <v>81</v>
      </c>
      <c r="X254" s="46">
        <v>82</v>
      </c>
      <c r="Y254" s="46">
        <v>81</v>
      </c>
      <c r="Z254" s="46">
        <v>82</v>
      </c>
      <c r="AA254" s="50">
        <f t="shared" ref="AA254:AA262" si="310">SUM(W254,X254,Y254,Z254)/4</f>
        <v>81.5</v>
      </c>
      <c r="AB254" s="65">
        <f t="shared" ref="AB254:AB262" si="311">MAX(AA254)*(30%)</f>
        <v>24.45</v>
      </c>
      <c r="AC254" s="195">
        <f t="shared" ref="AC254:AC262" si="312">SUM(H254,O254,V254,AB254)</f>
        <v>82.416666666666671</v>
      </c>
      <c r="AD254" s="114">
        <v>82</v>
      </c>
      <c r="AE254" s="87" t="s">
        <v>34</v>
      </c>
      <c r="AF254" s="90"/>
      <c r="AG254" s="91"/>
      <c r="AH254" s="68"/>
    </row>
    <row r="255" spans="1:34" x14ac:dyDescent="0.25">
      <c r="A255" s="124" t="s">
        <v>71</v>
      </c>
      <c r="B255" s="46">
        <v>24</v>
      </c>
      <c r="C255" s="46">
        <f>SUM(B255/40)*(50)+(50)</f>
        <v>80</v>
      </c>
      <c r="D255" s="52">
        <v>83</v>
      </c>
      <c r="E255" s="52">
        <v>26</v>
      </c>
      <c r="F255" s="46">
        <f t="shared" si="302"/>
        <v>93.333333333333343</v>
      </c>
      <c r="G255" s="50">
        <f t="shared" si="303"/>
        <v>85.444444444444457</v>
      </c>
      <c r="H255" s="65">
        <f t="shared" si="304"/>
        <v>12.816666666666668</v>
      </c>
      <c r="I255" s="46">
        <v>24</v>
      </c>
      <c r="J255" s="46">
        <f t="shared" si="305"/>
        <v>80</v>
      </c>
      <c r="K255" s="52">
        <v>26</v>
      </c>
      <c r="L255" s="46">
        <f t="shared" si="290"/>
        <v>93.333333333333343</v>
      </c>
      <c r="M255" s="52">
        <v>82</v>
      </c>
      <c r="N255" s="50">
        <f t="shared" si="306"/>
        <v>85.111111111111114</v>
      </c>
      <c r="O255" s="65">
        <f t="shared" si="307"/>
        <v>21.277777777777779</v>
      </c>
      <c r="P255" s="46">
        <v>24</v>
      </c>
      <c r="Q255" s="46">
        <f t="shared" si="292"/>
        <v>90</v>
      </c>
      <c r="R255" s="52">
        <v>85</v>
      </c>
      <c r="S255" s="52">
        <v>18</v>
      </c>
      <c r="T255" s="46">
        <f t="shared" si="293"/>
        <v>80</v>
      </c>
      <c r="U255" s="50">
        <f t="shared" si="308"/>
        <v>85</v>
      </c>
      <c r="V255" s="65">
        <f t="shared" si="309"/>
        <v>25.5</v>
      </c>
      <c r="W255" s="52">
        <v>84</v>
      </c>
      <c r="X255" s="52">
        <v>82</v>
      </c>
      <c r="Y255" s="52">
        <v>83</v>
      </c>
      <c r="Z255" s="52">
        <v>82</v>
      </c>
      <c r="AA255" s="50">
        <f t="shared" si="310"/>
        <v>82.75</v>
      </c>
      <c r="AB255" s="65">
        <f t="shared" si="311"/>
        <v>24.824999999999999</v>
      </c>
      <c r="AC255" s="195">
        <f t="shared" si="312"/>
        <v>84.419444444444451</v>
      </c>
      <c r="AD255" s="115">
        <v>84</v>
      </c>
      <c r="AE255" s="88" t="s">
        <v>34</v>
      </c>
      <c r="AF255" s="90"/>
      <c r="AG255" s="91"/>
      <c r="AH255" s="68"/>
    </row>
    <row r="256" spans="1:34" x14ac:dyDescent="0.25">
      <c r="A256" s="124" t="s">
        <v>78</v>
      </c>
      <c r="B256" s="52">
        <v>25</v>
      </c>
      <c r="C256" s="46">
        <f>SUM(B256/40)*(50)+(50)</f>
        <v>81.25</v>
      </c>
      <c r="D256" s="46">
        <v>82</v>
      </c>
      <c r="E256" s="46">
        <v>25</v>
      </c>
      <c r="F256" s="46">
        <f t="shared" si="302"/>
        <v>91.666666666666671</v>
      </c>
      <c r="G256" s="50">
        <f t="shared" si="303"/>
        <v>84.972222222222229</v>
      </c>
      <c r="H256" s="65">
        <f t="shared" si="304"/>
        <v>12.745833333333334</v>
      </c>
      <c r="I256" s="52">
        <v>25</v>
      </c>
      <c r="J256" s="46">
        <f t="shared" si="305"/>
        <v>81.25</v>
      </c>
      <c r="K256" s="46">
        <v>25</v>
      </c>
      <c r="L256" s="46">
        <f t="shared" si="290"/>
        <v>91.666666666666671</v>
      </c>
      <c r="M256" s="46">
        <v>83</v>
      </c>
      <c r="N256" s="50">
        <f t="shared" si="306"/>
        <v>85.305555555555557</v>
      </c>
      <c r="O256" s="65">
        <f t="shared" si="307"/>
        <v>21.326388888888889</v>
      </c>
      <c r="P256" s="52">
        <v>21</v>
      </c>
      <c r="Q256" s="46">
        <f t="shared" si="292"/>
        <v>85</v>
      </c>
      <c r="R256" s="46">
        <v>79</v>
      </c>
      <c r="S256" s="46">
        <v>15</v>
      </c>
      <c r="T256" s="46">
        <f t="shared" si="293"/>
        <v>75</v>
      </c>
      <c r="U256" s="50">
        <f t="shared" si="308"/>
        <v>79.666666666666671</v>
      </c>
      <c r="V256" s="65">
        <f t="shared" si="309"/>
        <v>23.900000000000002</v>
      </c>
      <c r="W256" s="46">
        <v>81</v>
      </c>
      <c r="X256" s="46">
        <v>80</v>
      </c>
      <c r="Y256" s="46">
        <v>81</v>
      </c>
      <c r="Z256" s="46">
        <v>80</v>
      </c>
      <c r="AA256" s="50">
        <f t="shared" si="310"/>
        <v>80.5</v>
      </c>
      <c r="AB256" s="65">
        <f t="shared" si="311"/>
        <v>24.15</v>
      </c>
      <c r="AC256" s="195">
        <f t="shared" si="312"/>
        <v>82.122222222222234</v>
      </c>
      <c r="AD256" s="116">
        <v>82</v>
      </c>
      <c r="AE256" s="87" t="s">
        <v>34</v>
      </c>
      <c r="AF256" s="90"/>
      <c r="AG256" s="91"/>
      <c r="AH256" s="68"/>
    </row>
    <row r="257" spans="1:34" x14ac:dyDescent="0.25">
      <c r="A257" s="124" t="s">
        <v>72</v>
      </c>
      <c r="B257" s="52">
        <v>19</v>
      </c>
      <c r="C257" s="46">
        <f t="shared" ref="C257:C262" si="313">SUM(B257/40)*(50)+(50)</f>
        <v>73.75</v>
      </c>
      <c r="D257" s="46">
        <v>82</v>
      </c>
      <c r="E257" s="52">
        <v>23</v>
      </c>
      <c r="F257" s="46">
        <f t="shared" si="302"/>
        <v>88.333333333333343</v>
      </c>
      <c r="G257" s="50">
        <f t="shared" si="303"/>
        <v>81.361111111111114</v>
      </c>
      <c r="H257" s="65">
        <f t="shared" si="304"/>
        <v>12.204166666666667</v>
      </c>
      <c r="I257" s="52">
        <v>19</v>
      </c>
      <c r="J257" s="46">
        <f t="shared" si="305"/>
        <v>73.75</v>
      </c>
      <c r="K257" s="52">
        <v>23</v>
      </c>
      <c r="L257" s="46">
        <f t="shared" si="290"/>
        <v>88.333333333333343</v>
      </c>
      <c r="M257" s="46">
        <v>83</v>
      </c>
      <c r="N257" s="50">
        <f t="shared" si="306"/>
        <v>81.694444444444443</v>
      </c>
      <c r="O257" s="65">
        <f t="shared" si="307"/>
        <v>20.423611111111111</v>
      </c>
      <c r="P257" s="52">
        <v>17</v>
      </c>
      <c r="Q257" s="46">
        <f t="shared" si="292"/>
        <v>78.333333333333329</v>
      </c>
      <c r="R257" s="46">
        <v>80</v>
      </c>
      <c r="S257" s="46">
        <v>15</v>
      </c>
      <c r="T257" s="46">
        <f t="shared" si="293"/>
        <v>75</v>
      </c>
      <c r="U257" s="50">
        <f t="shared" si="308"/>
        <v>77.777777777777771</v>
      </c>
      <c r="V257" s="65">
        <f t="shared" si="309"/>
        <v>23.333333333333332</v>
      </c>
      <c r="W257" s="46">
        <v>81</v>
      </c>
      <c r="X257" s="46">
        <v>80</v>
      </c>
      <c r="Y257" s="46">
        <v>81</v>
      </c>
      <c r="Z257" s="46">
        <v>82</v>
      </c>
      <c r="AA257" s="50">
        <f t="shared" si="310"/>
        <v>81</v>
      </c>
      <c r="AB257" s="65">
        <f t="shared" si="311"/>
        <v>24.3</v>
      </c>
      <c r="AC257" s="195">
        <f t="shared" si="312"/>
        <v>80.261111111111106</v>
      </c>
      <c r="AD257" s="115">
        <v>80</v>
      </c>
      <c r="AE257" s="88" t="s">
        <v>34</v>
      </c>
      <c r="AF257" s="90"/>
      <c r="AG257" s="91"/>
      <c r="AH257" s="68"/>
    </row>
    <row r="258" spans="1:34" x14ac:dyDescent="0.25">
      <c r="A258" s="124" t="s">
        <v>73</v>
      </c>
      <c r="B258" s="46">
        <v>25</v>
      </c>
      <c r="C258" s="46">
        <f t="shared" si="313"/>
        <v>81.25</v>
      </c>
      <c r="D258" s="46">
        <v>81</v>
      </c>
      <c r="E258" s="52">
        <v>22</v>
      </c>
      <c r="F258" s="46">
        <f t="shared" si="302"/>
        <v>86.666666666666657</v>
      </c>
      <c r="G258" s="50">
        <f t="shared" si="303"/>
        <v>82.972222222222214</v>
      </c>
      <c r="H258" s="65">
        <f t="shared" si="304"/>
        <v>12.445833333333331</v>
      </c>
      <c r="I258" s="46">
        <v>25</v>
      </c>
      <c r="J258" s="46">
        <f t="shared" si="305"/>
        <v>81.25</v>
      </c>
      <c r="K258" s="52">
        <v>22</v>
      </c>
      <c r="L258" s="46">
        <f>SUM(K258/30)*(50)+(50)</f>
        <v>86.666666666666657</v>
      </c>
      <c r="M258" s="46">
        <v>81</v>
      </c>
      <c r="N258" s="50">
        <f t="shared" si="306"/>
        <v>82.972222222222214</v>
      </c>
      <c r="O258" s="65">
        <f t="shared" si="307"/>
        <v>20.743055555555554</v>
      </c>
      <c r="P258" s="46">
        <v>23</v>
      </c>
      <c r="Q258" s="46">
        <f>SUM(P258/30)*(50)+(50)</f>
        <v>88.333333333333343</v>
      </c>
      <c r="R258" s="46">
        <v>83</v>
      </c>
      <c r="S258" s="46">
        <v>18</v>
      </c>
      <c r="T258" s="46">
        <f>SUM(S258/30)*(50)+(50)</f>
        <v>80</v>
      </c>
      <c r="U258" s="50">
        <f t="shared" si="308"/>
        <v>83.777777777777786</v>
      </c>
      <c r="V258" s="65">
        <f t="shared" si="309"/>
        <v>25.133333333333336</v>
      </c>
      <c r="W258" s="46">
        <v>80</v>
      </c>
      <c r="X258" s="46">
        <v>82</v>
      </c>
      <c r="Y258" s="46">
        <v>81</v>
      </c>
      <c r="Z258" s="46">
        <v>81</v>
      </c>
      <c r="AA258" s="50">
        <f t="shared" si="310"/>
        <v>81</v>
      </c>
      <c r="AB258" s="65">
        <f t="shared" si="311"/>
        <v>24.3</v>
      </c>
      <c r="AC258" s="195">
        <f t="shared" si="312"/>
        <v>82.62222222222222</v>
      </c>
      <c r="AD258" s="115">
        <v>83</v>
      </c>
      <c r="AE258" s="88" t="s">
        <v>34</v>
      </c>
      <c r="AF258" s="90"/>
      <c r="AG258" s="91"/>
      <c r="AH258" s="68"/>
    </row>
    <row r="259" spans="1:34" x14ac:dyDescent="0.25">
      <c r="A259" s="124" t="s">
        <v>74</v>
      </c>
      <c r="B259" s="52">
        <v>21</v>
      </c>
      <c r="C259" s="46">
        <f t="shared" si="313"/>
        <v>76.25</v>
      </c>
      <c r="D259" s="52">
        <v>84</v>
      </c>
      <c r="E259" s="46">
        <v>24</v>
      </c>
      <c r="F259" s="46">
        <f t="shared" si="302"/>
        <v>90</v>
      </c>
      <c r="G259" s="50">
        <f t="shared" si="303"/>
        <v>83.416666666666671</v>
      </c>
      <c r="H259" s="65">
        <f t="shared" si="304"/>
        <v>12.512500000000001</v>
      </c>
      <c r="I259" s="52">
        <v>21</v>
      </c>
      <c r="J259" s="46">
        <f t="shared" si="305"/>
        <v>76.25</v>
      </c>
      <c r="K259" s="46">
        <v>24</v>
      </c>
      <c r="L259" s="46">
        <f>SUM(K259/30)*(50)+(50)</f>
        <v>90</v>
      </c>
      <c r="M259" s="52">
        <v>84</v>
      </c>
      <c r="N259" s="50">
        <f t="shared" si="306"/>
        <v>83.416666666666671</v>
      </c>
      <c r="O259" s="65">
        <f t="shared" si="307"/>
        <v>20.854166666666668</v>
      </c>
      <c r="P259" s="52">
        <v>24</v>
      </c>
      <c r="Q259" s="46">
        <f>SUM(P259/30)*(50)+(50)</f>
        <v>90</v>
      </c>
      <c r="R259" s="52">
        <v>84</v>
      </c>
      <c r="S259" s="52">
        <v>18</v>
      </c>
      <c r="T259" s="46">
        <f>SUM(S259/30)*(50)+(50)</f>
        <v>80</v>
      </c>
      <c r="U259" s="50">
        <f t="shared" si="308"/>
        <v>84.666666666666671</v>
      </c>
      <c r="V259" s="65">
        <f t="shared" si="309"/>
        <v>25.400000000000002</v>
      </c>
      <c r="W259" s="52">
        <v>84</v>
      </c>
      <c r="X259" s="52">
        <v>83</v>
      </c>
      <c r="Y259" s="52">
        <v>84</v>
      </c>
      <c r="Z259" s="52">
        <v>83</v>
      </c>
      <c r="AA259" s="50">
        <f t="shared" si="310"/>
        <v>83.5</v>
      </c>
      <c r="AB259" s="65">
        <f t="shared" si="311"/>
        <v>25.05</v>
      </c>
      <c r="AC259" s="195">
        <f t="shared" si="312"/>
        <v>83.816666666666663</v>
      </c>
      <c r="AD259" s="116">
        <v>84</v>
      </c>
      <c r="AE259" s="87" t="s">
        <v>34</v>
      </c>
      <c r="AF259" s="90"/>
      <c r="AG259" s="91"/>
      <c r="AH259" s="68"/>
    </row>
    <row r="260" spans="1:34" x14ac:dyDescent="0.25">
      <c r="A260" s="124" t="s">
        <v>75</v>
      </c>
      <c r="B260" s="46">
        <v>24</v>
      </c>
      <c r="C260" s="46">
        <f t="shared" si="313"/>
        <v>80</v>
      </c>
      <c r="D260" s="46">
        <v>82</v>
      </c>
      <c r="E260" s="52">
        <v>28</v>
      </c>
      <c r="F260" s="46">
        <f t="shared" si="302"/>
        <v>96.666666666666657</v>
      </c>
      <c r="G260" s="50">
        <f t="shared" si="303"/>
        <v>86.222222222222214</v>
      </c>
      <c r="H260" s="65">
        <f t="shared" si="304"/>
        <v>12.933333333333332</v>
      </c>
      <c r="I260" s="46">
        <v>24</v>
      </c>
      <c r="J260" s="46">
        <f t="shared" si="305"/>
        <v>80</v>
      </c>
      <c r="K260" s="52">
        <v>28</v>
      </c>
      <c r="L260" s="46">
        <f>SUM(K260/30)*(50)+(50)</f>
        <v>96.666666666666657</v>
      </c>
      <c r="M260" s="46">
        <v>81</v>
      </c>
      <c r="N260" s="50">
        <f t="shared" si="306"/>
        <v>85.888888888888872</v>
      </c>
      <c r="O260" s="65">
        <f t="shared" si="307"/>
        <v>21.472222222222218</v>
      </c>
      <c r="P260" s="46">
        <v>24</v>
      </c>
      <c r="Q260" s="46">
        <f>SUM(P260/30)*(50)+(50)</f>
        <v>90</v>
      </c>
      <c r="R260" s="46">
        <v>85</v>
      </c>
      <c r="S260" s="52">
        <v>15</v>
      </c>
      <c r="T260" s="46">
        <f>SUM(S260/30)*(50)+(50)</f>
        <v>75</v>
      </c>
      <c r="U260" s="50">
        <f t="shared" si="308"/>
        <v>83.333333333333329</v>
      </c>
      <c r="V260" s="65">
        <f t="shared" si="309"/>
        <v>24.999999999999996</v>
      </c>
      <c r="W260" s="52">
        <v>82</v>
      </c>
      <c r="X260" s="52">
        <v>83</v>
      </c>
      <c r="Y260" s="52">
        <v>82</v>
      </c>
      <c r="Z260" s="52">
        <v>83</v>
      </c>
      <c r="AA260" s="50">
        <f t="shared" si="310"/>
        <v>82.5</v>
      </c>
      <c r="AB260" s="65">
        <f t="shared" si="311"/>
        <v>24.75</v>
      </c>
      <c r="AC260" s="195">
        <f t="shared" si="312"/>
        <v>84.155555555555551</v>
      </c>
      <c r="AD260" s="115">
        <v>84</v>
      </c>
      <c r="AE260" s="88" t="s">
        <v>34</v>
      </c>
      <c r="AF260" s="90"/>
      <c r="AG260" s="91"/>
      <c r="AH260" s="68"/>
    </row>
    <row r="261" spans="1:34" x14ac:dyDescent="0.25">
      <c r="A261" s="124" t="s">
        <v>76</v>
      </c>
      <c r="B261" s="57">
        <v>19</v>
      </c>
      <c r="C261" s="46">
        <f t="shared" si="313"/>
        <v>73.75</v>
      </c>
      <c r="D261" s="52">
        <v>81</v>
      </c>
      <c r="E261" s="46">
        <v>27</v>
      </c>
      <c r="F261" s="46">
        <f t="shared" si="302"/>
        <v>95</v>
      </c>
      <c r="G261" s="50">
        <f t="shared" si="303"/>
        <v>83.25</v>
      </c>
      <c r="H261" s="65">
        <f t="shared" si="304"/>
        <v>12.487499999999999</v>
      </c>
      <c r="I261" s="57">
        <v>19</v>
      </c>
      <c r="J261" s="46">
        <f t="shared" si="305"/>
        <v>73.75</v>
      </c>
      <c r="K261" s="46">
        <v>27</v>
      </c>
      <c r="L261" s="46">
        <f>SUM(K261/30)*(50)+(50)</f>
        <v>95</v>
      </c>
      <c r="M261" s="52">
        <v>80</v>
      </c>
      <c r="N261" s="50">
        <f t="shared" si="306"/>
        <v>82.916666666666671</v>
      </c>
      <c r="O261" s="65">
        <f t="shared" si="307"/>
        <v>20.729166666666668</v>
      </c>
      <c r="P261" s="57">
        <v>19</v>
      </c>
      <c r="Q261" s="46">
        <f>SUM(P261/30)*(50)+(50)</f>
        <v>81.666666666666657</v>
      </c>
      <c r="R261" s="52">
        <v>83</v>
      </c>
      <c r="S261" s="46">
        <v>18</v>
      </c>
      <c r="T261" s="46">
        <f>SUM(S261/30)*(50)+(50)</f>
        <v>80</v>
      </c>
      <c r="U261" s="50">
        <f t="shared" si="308"/>
        <v>81.555555555555557</v>
      </c>
      <c r="V261" s="65">
        <f t="shared" si="309"/>
        <v>24.466666666666665</v>
      </c>
      <c r="W261" s="46">
        <v>82</v>
      </c>
      <c r="X261" s="46">
        <v>82</v>
      </c>
      <c r="Y261" s="46">
        <v>82</v>
      </c>
      <c r="Z261" s="46">
        <v>80</v>
      </c>
      <c r="AA261" s="50">
        <f t="shared" si="310"/>
        <v>81.5</v>
      </c>
      <c r="AB261" s="65">
        <f t="shared" si="311"/>
        <v>24.45</v>
      </c>
      <c r="AC261" s="195">
        <f t="shared" si="312"/>
        <v>82.13333333333334</v>
      </c>
      <c r="AD261" s="116">
        <v>82</v>
      </c>
      <c r="AE261" s="87" t="s">
        <v>34</v>
      </c>
      <c r="AF261" s="90"/>
      <c r="AG261" s="91"/>
      <c r="AH261" s="68"/>
    </row>
    <row r="262" spans="1:34" x14ac:dyDescent="0.25">
      <c r="A262" s="124" t="s">
        <v>77</v>
      </c>
      <c r="B262" s="46">
        <v>27</v>
      </c>
      <c r="C262" s="46">
        <f t="shared" si="313"/>
        <v>83.75</v>
      </c>
      <c r="D262" s="46">
        <v>83</v>
      </c>
      <c r="E262" s="46">
        <v>19</v>
      </c>
      <c r="F262" s="46">
        <f t="shared" si="302"/>
        <v>81.666666666666657</v>
      </c>
      <c r="G262" s="50">
        <f t="shared" si="303"/>
        <v>82.805555555555557</v>
      </c>
      <c r="H262" s="65">
        <f t="shared" si="304"/>
        <v>12.420833333333333</v>
      </c>
      <c r="I262" s="46">
        <v>27</v>
      </c>
      <c r="J262" s="46">
        <f t="shared" si="305"/>
        <v>83.75</v>
      </c>
      <c r="K262" s="46">
        <v>19</v>
      </c>
      <c r="L262" s="46">
        <f>SUM(K262/30)*(50)+(50)</f>
        <v>81.666666666666657</v>
      </c>
      <c r="M262" s="46">
        <v>83</v>
      </c>
      <c r="N262" s="50">
        <f t="shared" si="306"/>
        <v>82.805555555555557</v>
      </c>
      <c r="O262" s="65">
        <f t="shared" si="307"/>
        <v>20.701388888888889</v>
      </c>
      <c r="P262" s="46">
        <v>27</v>
      </c>
      <c r="Q262" s="46">
        <f>SUM(P262/30)*(50)+(50)</f>
        <v>95</v>
      </c>
      <c r="R262" s="46">
        <v>81</v>
      </c>
      <c r="S262" s="46">
        <v>19</v>
      </c>
      <c r="T262" s="46">
        <f>SUM(S262/30)*(50)+(50)</f>
        <v>81.666666666666657</v>
      </c>
      <c r="U262" s="50">
        <f t="shared" si="308"/>
        <v>85.888888888888872</v>
      </c>
      <c r="V262" s="65">
        <f t="shared" si="309"/>
        <v>25.766666666666662</v>
      </c>
      <c r="W262" s="46">
        <v>82</v>
      </c>
      <c r="X262" s="46">
        <v>83</v>
      </c>
      <c r="Y262" s="46">
        <v>81</v>
      </c>
      <c r="Z262" s="46">
        <v>83</v>
      </c>
      <c r="AA262" s="50">
        <f t="shared" si="310"/>
        <v>82.25</v>
      </c>
      <c r="AB262" s="65">
        <f t="shared" si="311"/>
        <v>24.675000000000001</v>
      </c>
      <c r="AC262" s="195">
        <f t="shared" si="312"/>
        <v>83.563888888888883</v>
      </c>
      <c r="AD262" s="116">
        <v>84</v>
      </c>
      <c r="AE262" s="87" t="s">
        <v>34</v>
      </c>
      <c r="AF262" s="69"/>
      <c r="AG262" s="69"/>
      <c r="AH262" s="69"/>
    </row>
    <row r="263" spans="1:34" x14ac:dyDescent="0.25">
      <c r="AE263" s="69"/>
      <c r="AF263" s="69"/>
      <c r="AG263" s="69"/>
      <c r="AH263" s="69"/>
    </row>
    <row r="264" spans="1:34" x14ac:dyDescent="0.25">
      <c r="AE264" s="69"/>
      <c r="AF264" s="69"/>
      <c r="AG264" s="69"/>
      <c r="AH264" s="69"/>
    </row>
    <row r="265" spans="1:34" x14ac:dyDescent="0.25">
      <c r="Z265" s="158"/>
    </row>
  </sheetData>
  <mergeCells count="20">
    <mergeCell ref="A238:E238"/>
    <mergeCell ref="AE238:AH238"/>
    <mergeCell ref="A134:E134"/>
    <mergeCell ref="AE134:AH134"/>
    <mergeCell ref="A160:E160"/>
    <mergeCell ref="AE160:AH160"/>
    <mergeCell ref="A186:E186"/>
    <mergeCell ref="AE186:AH186"/>
    <mergeCell ref="A82:E82"/>
    <mergeCell ref="AE82:AH82"/>
    <mergeCell ref="A108:E108"/>
    <mergeCell ref="AE108:AH108"/>
    <mergeCell ref="A212:E212"/>
    <mergeCell ref="AE212:AH212"/>
    <mergeCell ref="A1:E1"/>
    <mergeCell ref="AE1:AH1"/>
    <mergeCell ref="A30:E30"/>
    <mergeCell ref="AE30:AH30"/>
    <mergeCell ref="A56:E56"/>
    <mergeCell ref="AE56:AH56"/>
  </mergeCells>
  <pageMargins left="1.23" right="1.19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B1" zoomScale="115" zoomScaleNormal="115" workbookViewId="0">
      <selection activeCell="Q45" sqref="Q45"/>
    </sheetView>
  </sheetViews>
  <sheetFormatPr defaultRowHeight="15" x14ac:dyDescent="0.25"/>
  <cols>
    <col min="1" max="1" width="22.42578125" customWidth="1"/>
    <col min="13" max="13" width="6.5703125" customWidth="1"/>
  </cols>
  <sheetData>
    <row r="1" spans="1:14" ht="20.25" x14ac:dyDescent="0.3">
      <c r="A1" s="213" t="s">
        <v>103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</row>
    <row r="2" spans="1:14" ht="18.75" x14ac:dyDescent="0.4">
      <c r="A2" s="214" t="s">
        <v>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</row>
    <row r="3" spans="1:14" x14ac:dyDescent="0.25">
      <c r="A3" s="4"/>
    </row>
    <row r="4" spans="1:14" ht="114.75" x14ac:dyDescent="0.25">
      <c r="A4" s="77" t="s">
        <v>17</v>
      </c>
      <c r="B4" s="83" t="s">
        <v>19</v>
      </c>
      <c r="C4" s="83" t="s">
        <v>20</v>
      </c>
      <c r="D4" s="83" t="s">
        <v>21</v>
      </c>
      <c r="E4" s="83" t="s">
        <v>22</v>
      </c>
      <c r="F4" s="83" t="s">
        <v>23</v>
      </c>
      <c r="G4" s="84" t="s">
        <v>24</v>
      </c>
      <c r="H4" s="84" t="s">
        <v>35</v>
      </c>
      <c r="I4" s="84" t="s">
        <v>25</v>
      </c>
      <c r="J4" s="84" t="s">
        <v>26</v>
      </c>
      <c r="K4" s="84" t="s">
        <v>27</v>
      </c>
      <c r="L4" s="84" t="s">
        <v>28</v>
      </c>
      <c r="M4" s="86" t="s">
        <v>29</v>
      </c>
      <c r="N4" s="85" t="s">
        <v>30</v>
      </c>
    </row>
    <row r="5" spans="1:14" x14ac:dyDescent="0.25">
      <c r="A5" s="124" t="s">
        <v>79</v>
      </c>
      <c r="B5" s="191">
        <v>83</v>
      </c>
      <c r="C5" s="191">
        <v>83</v>
      </c>
      <c r="D5" s="174"/>
      <c r="E5" s="191">
        <v>82</v>
      </c>
      <c r="F5" s="191">
        <v>80</v>
      </c>
      <c r="G5" s="191">
        <v>81</v>
      </c>
      <c r="H5" s="191">
        <v>82</v>
      </c>
      <c r="I5" s="191">
        <v>82</v>
      </c>
      <c r="J5" s="191">
        <v>81</v>
      </c>
      <c r="K5" s="205">
        <f t="shared" ref="K5:K26" si="0">SUM(G5,H5,I5,J5)/4</f>
        <v>81.5</v>
      </c>
      <c r="L5" s="191">
        <v>81</v>
      </c>
      <c r="M5" s="173"/>
      <c r="N5" s="79"/>
    </row>
    <row r="6" spans="1:14" x14ac:dyDescent="0.25">
      <c r="A6" s="124" t="s">
        <v>41</v>
      </c>
      <c r="B6" s="192">
        <v>77</v>
      </c>
      <c r="C6" s="192">
        <v>77</v>
      </c>
      <c r="D6" s="175"/>
      <c r="E6" s="192">
        <v>79</v>
      </c>
      <c r="F6" s="192">
        <v>76</v>
      </c>
      <c r="G6" s="192">
        <v>75</v>
      </c>
      <c r="H6" s="192">
        <v>76</v>
      </c>
      <c r="I6" s="192">
        <v>75</v>
      </c>
      <c r="J6" s="192">
        <v>77</v>
      </c>
      <c r="K6" s="205">
        <f t="shared" si="0"/>
        <v>75.75</v>
      </c>
      <c r="L6" s="192">
        <v>76</v>
      </c>
      <c r="M6" s="173"/>
      <c r="N6" s="80"/>
    </row>
    <row r="7" spans="1:14" x14ac:dyDescent="0.25">
      <c r="A7" s="124" t="s">
        <v>42</v>
      </c>
      <c r="B7" s="193">
        <v>82</v>
      </c>
      <c r="C7" s="193">
        <v>82</v>
      </c>
      <c r="D7" s="176"/>
      <c r="E7" s="193">
        <v>83</v>
      </c>
      <c r="F7" s="193">
        <v>83</v>
      </c>
      <c r="G7" s="193">
        <v>82</v>
      </c>
      <c r="H7" s="193">
        <v>82</v>
      </c>
      <c r="I7" s="193">
        <v>82</v>
      </c>
      <c r="J7" s="193">
        <v>81</v>
      </c>
      <c r="K7" s="205">
        <f t="shared" si="0"/>
        <v>81.75</v>
      </c>
      <c r="L7" s="193">
        <v>82</v>
      </c>
      <c r="M7" s="173"/>
      <c r="N7" s="79"/>
    </row>
    <row r="8" spans="1:14" x14ac:dyDescent="0.25">
      <c r="A8" s="124" t="s">
        <v>81</v>
      </c>
      <c r="B8" s="192">
        <v>82</v>
      </c>
      <c r="C8" s="192">
        <v>82</v>
      </c>
      <c r="D8" s="175"/>
      <c r="E8" s="192">
        <v>83</v>
      </c>
      <c r="F8" s="192">
        <v>81</v>
      </c>
      <c r="G8" s="192">
        <v>81</v>
      </c>
      <c r="H8" s="192">
        <v>81</v>
      </c>
      <c r="I8" s="192">
        <v>81</v>
      </c>
      <c r="J8" s="192">
        <v>82</v>
      </c>
      <c r="K8" s="205">
        <f t="shared" si="0"/>
        <v>81.25</v>
      </c>
      <c r="L8" s="192">
        <v>81</v>
      </c>
      <c r="M8" s="173"/>
      <c r="N8" s="80"/>
    </row>
    <row r="9" spans="1:14" x14ac:dyDescent="0.25">
      <c r="A9" s="124" t="s">
        <v>43</v>
      </c>
      <c r="B9" s="193">
        <v>82</v>
      </c>
      <c r="C9" s="193">
        <v>82</v>
      </c>
      <c r="D9" s="176"/>
      <c r="E9" s="193">
        <v>82</v>
      </c>
      <c r="F9" s="193">
        <v>81</v>
      </c>
      <c r="G9" s="193">
        <v>80</v>
      </c>
      <c r="H9" s="193">
        <v>82</v>
      </c>
      <c r="I9" s="193">
        <v>81</v>
      </c>
      <c r="J9" s="193">
        <v>81</v>
      </c>
      <c r="K9" s="205">
        <f t="shared" si="0"/>
        <v>81</v>
      </c>
      <c r="L9" s="193">
        <v>81</v>
      </c>
      <c r="M9" s="173"/>
      <c r="N9" s="79"/>
    </row>
    <row r="10" spans="1:14" x14ac:dyDescent="0.25">
      <c r="A10" s="124" t="s">
        <v>82</v>
      </c>
      <c r="B10" s="193">
        <v>82</v>
      </c>
      <c r="C10" s="193">
        <v>82</v>
      </c>
      <c r="D10" s="176"/>
      <c r="E10" s="193">
        <v>83</v>
      </c>
      <c r="F10" s="193">
        <v>84</v>
      </c>
      <c r="G10" s="193">
        <v>83</v>
      </c>
      <c r="H10" s="193">
        <v>83</v>
      </c>
      <c r="I10" s="193">
        <v>82</v>
      </c>
      <c r="J10" s="193">
        <v>84</v>
      </c>
      <c r="K10" s="205">
        <f t="shared" si="0"/>
        <v>83</v>
      </c>
      <c r="L10" s="193">
        <v>83</v>
      </c>
      <c r="M10" s="173"/>
      <c r="N10" s="80"/>
    </row>
    <row r="11" spans="1:14" x14ac:dyDescent="0.25">
      <c r="A11" s="124" t="s">
        <v>44</v>
      </c>
      <c r="B11" s="192">
        <v>82</v>
      </c>
      <c r="C11" s="192">
        <v>82</v>
      </c>
      <c r="D11" s="175"/>
      <c r="E11" s="192">
        <v>81</v>
      </c>
      <c r="F11" s="192">
        <v>80</v>
      </c>
      <c r="G11" s="192">
        <v>81</v>
      </c>
      <c r="H11" s="192">
        <v>81</v>
      </c>
      <c r="I11" s="192">
        <v>81</v>
      </c>
      <c r="J11" s="192">
        <v>82</v>
      </c>
      <c r="K11" s="205">
        <f t="shared" si="0"/>
        <v>81.25</v>
      </c>
      <c r="L11" s="192">
        <v>82</v>
      </c>
      <c r="M11" s="173"/>
      <c r="N11" s="79"/>
    </row>
    <row r="12" spans="1:14" x14ac:dyDescent="0.25">
      <c r="A12" s="124" t="s">
        <v>45</v>
      </c>
      <c r="B12" s="192">
        <v>81</v>
      </c>
      <c r="C12" s="192">
        <v>81</v>
      </c>
      <c r="D12" s="176"/>
      <c r="E12" s="192">
        <v>79</v>
      </c>
      <c r="F12" s="192">
        <v>80</v>
      </c>
      <c r="G12" s="192">
        <v>79</v>
      </c>
      <c r="H12" s="193">
        <v>81</v>
      </c>
      <c r="I12" s="192">
        <v>80</v>
      </c>
      <c r="J12" s="192">
        <v>81</v>
      </c>
      <c r="K12" s="205">
        <f>SUM(G12,H12,I12,J12)/4</f>
        <v>80.25</v>
      </c>
      <c r="L12" s="193">
        <v>80</v>
      </c>
      <c r="M12" s="173"/>
      <c r="N12" s="79"/>
    </row>
    <row r="13" spans="1:14" x14ac:dyDescent="0.25">
      <c r="A13" s="124" t="s">
        <v>46</v>
      </c>
      <c r="B13" s="193">
        <v>81</v>
      </c>
      <c r="C13" s="193">
        <v>81</v>
      </c>
      <c r="D13" s="176"/>
      <c r="E13" s="193">
        <v>82</v>
      </c>
      <c r="F13" s="193">
        <v>81</v>
      </c>
      <c r="G13" s="193">
        <v>81</v>
      </c>
      <c r="H13" s="193">
        <v>81</v>
      </c>
      <c r="I13" s="193">
        <v>81</v>
      </c>
      <c r="J13" s="193">
        <v>81</v>
      </c>
      <c r="K13" s="205">
        <f t="shared" si="0"/>
        <v>81</v>
      </c>
      <c r="L13" s="193">
        <v>82</v>
      </c>
      <c r="M13" s="173"/>
      <c r="N13" s="79"/>
    </row>
    <row r="14" spans="1:14" x14ac:dyDescent="0.25">
      <c r="A14" s="124" t="s">
        <v>47</v>
      </c>
      <c r="B14" s="192">
        <v>82</v>
      </c>
      <c r="C14" s="192">
        <v>82</v>
      </c>
      <c r="D14" s="175"/>
      <c r="E14" s="192">
        <v>82</v>
      </c>
      <c r="F14" s="192">
        <v>82</v>
      </c>
      <c r="G14" s="192">
        <v>81</v>
      </c>
      <c r="H14" s="192">
        <v>82</v>
      </c>
      <c r="I14" s="192">
        <v>81</v>
      </c>
      <c r="J14" s="192">
        <v>83</v>
      </c>
      <c r="K14" s="205">
        <f t="shared" si="0"/>
        <v>81.75</v>
      </c>
      <c r="L14" s="192">
        <v>82</v>
      </c>
      <c r="M14" s="173"/>
      <c r="N14" s="80"/>
    </row>
    <row r="15" spans="1:14" x14ac:dyDescent="0.25">
      <c r="A15" s="124" t="s">
        <v>48</v>
      </c>
      <c r="B15" s="193">
        <v>84</v>
      </c>
      <c r="C15" s="193">
        <v>83</v>
      </c>
      <c r="D15" s="176"/>
      <c r="E15" s="193">
        <v>84</v>
      </c>
      <c r="F15" s="193">
        <v>83</v>
      </c>
      <c r="G15" s="193">
        <v>83</v>
      </c>
      <c r="H15" s="193">
        <v>83</v>
      </c>
      <c r="I15" s="193">
        <v>83</v>
      </c>
      <c r="J15" s="193">
        <v>83</v>
      </c>
      <c r="K15" s="205">
        <f t="shared" si="0"/>
        <v>83</v>
      </c>
      <c r="L15" s="193">
        <v>83</v>
      </c>
      <c r="M15" s="173"/>
      <c r="N15" s="79"/>
    </row>
    <row r="16" spans="1:14" x14ac:dyDescent="0.25">
      <c r="A16" s="124" t="s">
        <v>50</v>
      </c>
      <c r="B16" s="192">
        <v>79</v>
      </c>
      <c r="C16" s="192">
        <v>79</v>
      </c>
      <c r="D16" s="175"/>
      <c r="E16" s="192">
        <v>79</v>
      </c>
      <c r="F16" s="192">
        <v>79</v>
      </c>
      <c r="G16" s="192">
        <v>79</v>
      </c>
      <c r="H16" s="192">
        <v>77</v>
      </c>
      <c r="I16" s="192">
        <v>78</v>
      </c>
      <c r="J16" s="192">
        <v>79</v>
      </c>
      <c r="K16" s="205">
        <f t="shared" si="0"/>
        <v>78.25</v>
      </c>
      <c r="L16" s="192">
        <v>80</v>
      </c>
      <c r="M16" s="173"/>
      <c r="N16" s="81"/>
    </row>
    <row r="17" spans="1:14" x14ac:dyDescent="0.25">
      <c r="A17" s="124" t="s">
        <v>49</v>
      </c>
      <c r="B17" s="193">
        <v>79</v>
      </c>
      <c r="C17" s="193">
        <v>79</v>
      </c>
      <c r="D17" s="176"/>
      <c r="E17" s="193">
        <v>77</v>
      </c>
      <c r="F17" s="193">
        <v>76</v>
      </c>
      <c r="G17" s="193">
        <v>78</v>
      </c>
      <c r="H17" s="193">
        <v>78</v>
      </c>
      <c r="I17" s="193">
        <v>77</v>
      </c>
      <c r="J17" s="193">
        <v>77</v>
      </c>
      <c r="K17" s="205">
        <f t="shared" si="0"/>
        <v>77.5</v>
      </c>
      <c r="L17" s="193">
        <v>79</v>
      </c>
      <c r="M17" s="173"/>
      <c r="N17" s="82"/>
    </row>
    <row r="18" spans="1:14" x14ac:dyDescent="0.25">
      <c r="A18" s="124" t="s">
        <v>51</v>
      </c>
      <c r="B18" s="192">
        <v>81</v>
      </c>
      <c r="C18" s="192">
        <v>81</v>
      </c>
      <c r="D18" s="175"/>
      <c r="E18" s="192">
        <v>81</v>
      </c>
      <c r="F18" s="192">
        <v>80</v>
      </c>
      <c r="G18" s="192">
        <v>81</v>
      </c>
      <c r="H18" s="192">
        <v>82</v>
      </c>
      <c r="I18" s="192">
        <v>82</v>
      </c>
      <c r="J18" s="192">
        <v>81</v>
      </c>
      <c r="K18" s="205">
        <f t="shared" si="0"/>
        <v>81.5</v>
      </c>
      <c r="L18" s="192">
        <v>81</v>
      </c>
      <c r="M18" s="173"/>
      <c r="N18" s="79"/>
    </row>
    <row r="19" spans="1:14" x14ac:dyDescent="0.25">
      <c r="A19" s="124" t="s">
        <v>52</v>
      </c>
      <c r="B19" s="193">
        <v>82</v>
      </c>
      <c r="C19" s="193">
        <v>82</v>
      </c>
      <c r="D19" s="176"/>
      <c r="E19" s="193">
        <v>82</v>
      </c>
      <c r="F19" s="193">
        <v>83</v>
      </c>
      <c r="G19" s="193">
        <v>82</v>
      </c>
      <c r="H19" s="193">
        <v>82</v>
      </c>
      <c r="I19" s="193">
        <v>82</v>
      </c>
      <c r="J19" s="193">
        <v>83</v>
      </c>
      <c r="K19" s="205">
        <f t="shared" si="0"/>
        <v>82.25</v>
      </c>
      <c r="L19" s="193">
        <v>82</v>
      </c>
      <c r="M19" s="173"/>
      <c r="N19" s="80"/>
    </row>
    <row r="20" spans="1:14" x14ac:dyDescent="0.25">
      <c r="A20" s="124" t="s">
        <v>53</v>
      </c>
      <c r="B20" s="193">
        <v>83</v>
      </c>
      <c r="C20" s="193">
        <v>83</v>
      </c>
      <c r="D20" s="176"/>
      <c r="E20" s="193">
        <v>84</v>
      </c>
      <c r="F20" s="193">
        <v>84</v>
      </c>
      <c r="G20" s="193">
        <v>83</v>
      </c>
      <c r="H20" s="193">
        <v>83</v>
      </c>
      <c r="I20" s="193">
        <v>84</v>
      </c>
      <c r="J20" s="193">
        <v>83</v>
      </c>
      <c r="K20" s="205">
        <f>SUM(G20,H20,I20,J20)/4</f>
        <v>83.25</v>
      </c>
      <c r="L20" s="193">
        <v>82</v>
      </c>
      <c r="M20" s="173"/>
      <c r="N20" s="80"/>
    </row>
    <row r="21" spans="1:14" x14ac:dyDescent="0.25">
      <c r="A21" s="124" t="s">
        <v>54</v>
      </c>
      <c r="B21" s="192">
        <v>79</v>
      </c>
      <c r="C21" s="192">
        <v>79</v>
      </c>
      <c r="D21" s="176"/>
      <c r="E21" s="192">
        <v>78</v>
      </c>
      <c r="F21" s="192">
        <v>79</v>
      </c>
      <c r="G21" s="192">
        <v>79</v>
      </c>
      <c r="H21" s="192">
        <v>80</v>
      </c>
      <c r="I21" s="192">
        <v>77</v>
      </c>
      <c r="J21" s="192">
        <v>78</v>
      </c>
      <c r="K21" s="205">
        <f t="shared" si="0"/>
        <v>78.5</v>
      </c>
      <c r="L21" s="192">
        <v>80</v>
      </c>
      <c r="M21" s="173"/>
      <c r="N21" s="80"/>
    </row>
    <row r="22" spans="1:14" x14ac:dyDescent="0.25">
      <c r="A22" s="124" t="s">
        <v>57</v>
      </c>
      <c r="B22" s="192">
        <v>82</v>
      </c>
      <c r="C22" s="192">
        <v>82</v>
      </c>
      <c r="D22" s="175"/>
      <c r="E22" s="193">
        <v>83</v>
      </c>
      <c r="F22" s="193">
        <v>82</v>
      </c>
      <c r="G22" s="193">
        <v>82</v>
      </c>
      <c r="H22" s="193">
        <v>82</v>
      </c>
      <c r="I22" s="193">
        <v>82</v>
      </c>
      <c r="J22" s="193">
        <v>82</v>
      </c>
      <c r="K22" s="205">
        <f t="shared" si="0"/>
        <v>82</v>
      </c>
      <c r="L22" s="193">
        <v>82</v>
      </c>
      <c r="M22" s="173"/>
      <c r="N22" s="79"/>
    </row>
    <row r="23" spans="1:14" x14ac:dyDescent="0.25">
      <c r="A23" s="124" t="s">
        <v>55</v>
      </c>
      <c r="B23" s="194">
        <v>80</v>
      </c>
      <c r="C23" s="194">
        <v>80</v>
      </c>
      <c r="D23" s="176"/>
      <c r="E23" s="194">
        <v>79</v>
      </c>
      <c r="F23" s="193">
        <v>79</v>
      </c>
      <c r="G23" s="193">
        <v>78</v>
      </c>
      <c r="H23" s="193">
        <v>80</v>
      </c>
      <c r="I23" s="193">
        <v>78</v>
      </c>
      <c r="J23" s="193">
        <v>78</v>
      </c>
      <c r="K23" s="205">
        <f t="shared" si="0"/>
        <v>78.5</v>
      </c>
      <c r="L23" s="193">
        <v>80</v>
      </c>
      <c r="M23" s="173"/>
      <c r="N23" s="80"/>
    </row>
    <row r="24" spans="1:14" x14ac:dyDescent="0.25">
      <c r="A24" s="124" t="s">
        <v>56</v>
      </c>
      <c r="B24" s="194">
        <v>79</v>
      </c>
      <c r="C24" s="194">
        <v>79</v>
      </c>
      <c r="D24" s="176"/>
      <c r="E24" s="194">
        <v>78</v>
      </c>
      <c r="F24" s="192">
        <v>79</v>
      </c>
      <c r="G24" s="192">
        <v>79</v>
      </c>
      <c r="H24" s="192">
        <v>79</v>
      </c>
      <c r="I24" s="192">
        <v>78</v>
      </c>
      <c r="J24" s="192">
        <v>77</v>
      </c>
      <c r="K24" s="205">
        <f>SUM(G24,H24,I24,J24)/4</f>
        <v>78.25</v>
      </c>
      <c r="L24" s="192">
        <v>80</v>
      </c>
      <c r="M24" s="173"/>
      <c r="N24" s="79"/>
    </row>
    <row r="25" spans="1:14" x14ac:dyDescent="0.25">
      <c r="A25" s="124" t="s">
        <v>99</v>
      </c>
      <c r="B25" s="194">
        <v>80</v>
      </c>
      <c r="C25" s="194">
        <v>80</v>
      </c>
      <c r="D25" s="176"/>
      <c r="E25" s="194">
        <v>80</v>
      </c>
      <c r="F25" s="193">
        <v>80</v>
      </c>
      <c r="G25" s="193">
        <v>80</v>
      </c>
      <c r="H25" s="193">
        <v>81</v>
      </c>
      <c r="I25" s="193">
        <v>80</v>
      </c>
      <c r="J25" s="193">
        <v>80</v>
      </c>
      <c r="K25" s="205">
        <f t="shared" si="0"/>
        <v>80.25</v>
      </c>
      <c r="L25" s="193">
        <v>81</v>
      </c>
      <c r="M25" s="173"/>
      <c r="N25" s="76"/>
    </row>
    <row r="26" spans="1:14" x14ac:dyDescent="0.25">
      <c r="A26" s="124" t="s">
        <v>100</v>
      </c>
      <c r="B26" s="194">
        <v>75</v>
      </c>
      <c r="C26" s="194">
        <v>75</v>
      </c>
      <c r="D26" s="175"/>
      <c r="E26" s="194">
        <v>75</v>
      </c>
      <c r="F26" s="192">
        <v>75</v>
      </c>
      <c r="G26" s="193">
        <v>73</v>
      </c>
      <c r="H26" s="192">
        <v>75</v>
      </c>
      <c r="I26" s="192">
        <v>73</v>
      </c>
      <c r="J26" s="192">
        <v>73</v>
      </c>
      <c r="K26" s="205">
        <f t="shared" si="0"/>
        <v>73.5</v>
      </c>
      <c r="L26" s="193">
        <v>73</v>
      </c>
      <c r="M26" s="173"/>
      <c r="N26" s="74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2"/>
      <c r="N27" s="12"/>
    </row>
    <row r="29" spans="1:14" ht="20.25" x14ac:dyDescent="0.3">
      <c r="A29" s="213" t="s">
        <v>103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</row>
    <row r="30" spans="1:14" ht="18.75" x14ac:dyDescent="0.4">
      <c r="A30" s="214" t="s">
        <v>38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</row>
    <row r="31" spans="1:14" x14ac:dyDescent="0.25">
      <c r="A31" s="4"/>
    </row>
    <row r="32" spans="1:14" ht="114.75" x14ac:dyDescent="0.25">
      <c r="A32" s="77" t="s">
        <v>31</v>
      </c>
      <c r="B32" s="83" t="s">
        <v>19</v>
      </c>
      <c r="C32" s="83" t="s">
        <v>20</v>
      </c>
      <c r="D32" s="83" t="s">
        <v>21</v>
      </c>
      <c r="E32" s="83" t="s">
        <v>22</v>
      </c>
      <c r="F32" s="83" t="s">
        <v>23</v>
      </c>
      <c r="G32" s="84" t="s">
        <v>24</v>
      </c>
      <c r="H32" s="84" t="s">
        <v>35</v>
      </c>
      <c r="I32" s="84" t="s">
        <v>25</v>
      </c>
      <c r="J32" s="84" t="s">
        <v>26</v>
      </c>
      <c r="K32" s="84" t="s">
        <v>27</v>
      </c>
      <c r="L32" s="84" t="s">
        <v>28</v>
      </c>
      <c r="M32" s="86" t="s">
        <v>29</v>
      </c>
      <c r="N32" s="85" t="s">
        <v>30</v>
      </c>
    </row>
    <row r="33" spans="1:14" x14ac:dyDescent="0.25">
      <c r="A33" s="124" t="s">
        <v>58</v>
      </c>
      <c r="B33" s="183">
        <v>83</v>
      </c>
      <c r="C33" s="183">
        <v>83</v>
      </c>
      <c r="D33" s="184"/>
      <c r="E33" s="183">
        <v>84</v>
      </c>
      <c r="F33" s="183">
        <v>83</v>
      </c>
      <c r="G33" s="183">
        <v>84</v>
      </c>
      <c r="H33" s="183">
        <v>84</v>
      </c>
      <c r="I33" s="183">
        <v>84</v>
      </c>
      <c r="J33" s="183">
        <v>84</v>
      </c>
      <c r="K33" s="206">
        <f>SUM(G33,H33,I33,J33)/4</f>
        <v>84</v>
      </c>
      <c r="L33" s="183">
        <v>84</v>
      </c>
      <c r="M33" s="173"/>
      <c r="N33" s="79"/>
    </row>
    <row r="34" spans="1:14" x14ac:dyDescent="0.25">
      <c r="A34" s="124" t="s">
        <v>59</v>
      </c>
      <c r="B34" s="185">
        <v>81</v>
      </c>
      <c r="C34" s="185">
        <v>81</v>
      </c>
      <c r="D34" s="186"/>
      <c r="E34" s="185">
        <v>81</v>
      </c>
      <c r="F34" s="185">
        <v>81</v>
      </c>
      <c r="G34" s="185">
        <v>82</v>
      </c>
      <c r="H34" s="185">
        <v>81</v>
      </c>
      <c r="I34" s="185">
        <v>82</v>
      </c>
      <c r="J34" s="185">
        <v>81</v>
      </c>
      <c r="K34" s="206">
        <f t="shared" ref="K34:K53" si="1">SUM(G34,H34,I34,J34)/4</f>
        <v>81.5</v>
      </c>
      <c r="L34" s="185">
        <v>81</v>
      </c>
      <c r="M34" s="173"/>
      <c r="N34" s="80"/>
    </row>
    <row r="35" spans="1:14" x14ac:dyDescent="0.25">
      <c r="A35" s="124" t="s">
        <v>60</v>
      </c>
      <c r="B35" s="187">
        <v>86</v>
      </c>
      <c r="C35" s="187">
        <v>85</v>
      </c>
      <c r="D35" s="188"/>
      <c r="E35" s="187">
        <v>85</v>
      </c>
      <c r="F35" s="187">
        <v>86</v>
      </c>
      <c r="G35" s="187">
        <v>85</v>
      </c>
      <c r="H35" s="187">
        <v>86</v>
      </c>
      <c r="I35" s="187">
        <v>85</v>
      </c>
      <c r="J35" s="187">
        <v>85</v>
      </c>
      <c r="K35" s="206">
        <f t="shared" si="1"/>
        <v>85.25</v>
      </c>
      <c r="L35" s="187">
        <v>86</v>
      </c>
      <c r="M35" s="173"/>
      <c r="N35" s="79"/>
    </row>
    <row r="36" spans="1:14" x14ac:dyDescent="0.25">
      <c r="A36" s="124" t="s">
        <v>61</v>
      </c>
      <c r="B36" s="185">
        <v>82</v>
      </c>
      <c r="C36" s="185">
        <v>81</v>
      </c>
      <c r="D36" s="186"/>
      <c r="E36" s="185">
        <v>82</v>
      </c>
      <c r="F36" s="185">
        <v>82</v>
      </c>
      <c r="G36" s="185">
        <v>82</v>
      </c>
      <c r="H36" s="185">
        <v>82</v>
      </c>
      <c r="I36" s="185">
        <v>83</v>
      </c>
      <c r="J36" s="185">
        <v>83</v>
      </c>
      <c r="K36" s="206">
        <f t="shared" si="1"/>
        <v>82.5</v>
      </c>
      <c r="L36" s="185">
        <v>83</v>
      </c>
      <c r="M36" s="173"/>
      <c r="N36" s="80"/>
    </row>
    <row r="37" spans="1:14" x14ac:dyDescent="0.25">
      <c r="A37" s="124" t="s">
        <v>62</v>
      </c>
      <c r="B37" s="187">
        <v>84</v>
      </c>
      <c r="C37" s="187">
        <v>82</v>
      </c>
      <c r="D37" s="188"/>
      <c r="E37" s="187">
        <v>84</v>
      </c>
      <c r="F37" s="187">
        <v>83</v>
      </c>
      <c r="G37" s="187">
        <v>84</v>
      </c>
      <c r="H37" s="187">
        <v>83</v>
      </c>
      <c r="I37" s="187">
        <v>84</v>
      </c>
      <c r="J37" s="187">
        <v>84</v>
      </c>
      <c r="K37" s="206">
        <f t="shared" si="1"/>
        <v>83.75</v>
      </c>
      <c r="L37" s="187">
        <v>84</v>
      </c>
      <c r="M37" s="173"/>
      <c r="N37" s="79"/>
    </row>
    <row r="38" spans="1:14" x14ac:dyDescent="0.25">
      <c r="A38" s="124" t="s">
        <v>63</v>
      </c>
      <c r="B38" s="187">
        <v>82</v>
      </c>
      <c r="C38" s="187">
        <v>81</v>
      </c>
      <c r="D38" s="188"/>
      <c r="E38" s="187">
        <v>81</v>
      </c>
      <c r="F38" s="187">
        <v>81</v>
      </c>
      <c r="G38" s="187">
        <v>81</v>
      </c>
      <c r="H38" s="187">
        <v>81</v>
      </c>
      <c r="I38" s="187">
        <v>82</v>
      </c>
      <c r="J38" s="187">
        <v>82</v>
      </c>
      <c r="K38" s="206">
        <f t="shared" si="1"/>
        <v>81.5</v>
      </c>
      <c r="L38" s="187">
        <v>82</v>
      </c>
      <c r="M38" s="173"/>
      <c r="N38" s="80"/>
    </row>
    <row r="39" spans="1:14" x14ac:dyDescent="0.25">
      <c r="A39" s="124" t="s">
        <v>64</v>
      </c>
      <c r="B39" s="185">
        <v>79</v>
      </c>
      <c r="C39" s="185">
        <v>79</v>
      </c>
      <c r="D39" s="186"/>
      <c r="E39" s="185">
        <v>79</v>
      </c>
      <c r="F39" s="185">
        <v>79</v>
      </c>
      <c r="G39" s="185">
        <v>79</v>
      </c>
      <c r="H39" s="185">
        <v>80</v>
      </c>
      <c r="I39" s="185">
        <v>81</v>
      </c>
      <c r="J39" s="185">
        <v>80</v>
      </c>
      <c r="K39" s="206">
        <f t="shared" si="1"/>
        <v>80</v>
      </c>
      <c r="L39" s="185">
        <v>81</v>
      </c>
      <c r="M39" s="173"/>
      <c r="N39" s="79"/>
    </row>
    <row r="40" spans="1:14" x14ac:dyDescent="0.25">
      <c r="A40" s="124" t="s">
        <v>65</v>
      </c>
      <c r="B40" s="187">
        <v>81</v>
      </c>
      <c r="C40" s="187">
        <v>81</v>
      </c>
      <c r="D40" s="188"/>
      <c r="E40" s="187">
        <v>81</v>
      </c>
      <c r="F40" s="187">
        <v>81</v>
      </c>
      <c r="G40" s="187">
        <v>81</v>
      </c>
      <c r="H40" s="187">
        <v>81</v>
      </c>
      <c r="I40" s="187">
        <v>81</v>
      </c>
      <c r="J40" s="187">
        <v>81</v>
      </c>
      <c r="K40" s="206">
        <f t="shared" si="1"/>
        <v>81</v>
      </c>
      <c r="L40" s="187">
        <v>82</v>
      </c>
      <c r="M40" s="173"/>
      <c r="N40" s="80"/>
    </row>
    <row r="41" spans="1:14" x14ac:dyDescent="0.25">
      <c r="A41" s="124" t="s">
        <v>66</v>
      </c>
      <c r="B41" s="187">
        <v>79</v>
      </c>
      <c r="C41" s="187">
        <v>79</v>
      </c>
      <c r="D41" s="188"/>
      <c r="E41" s="187">
        <v>80</v>
      </c>
      <c r="F41" s="187">
        <v>79</v>
      </c>
      <c r="G41" s="187">
        <v>79</v>
      </c>
      <c r="H41" s="187">
        <v>80</v>
      </c>
      <c r="I41" s="187">
        <v>80</v>
      </c>
      <c r="J41" s="187">
        <v>80</v>
      </c>
      <c r="K41" s="206">
        <f t="shared" si="1"/>
        <v>79.75</v>
      </c>
      <c r="L41" s="187">
        <v>80</v>
      </c>
      <c r="M41" s="173"/>
      <c r="N41" s="79"/>
    </row>
    <row r="42" spans="1:14" x14ac:dyDescent="0.25">
      <c r="A42" s="124" t="s">
        <v>67</v>
      </c>
      <c r="B42" s="185">
        <v>85</v>
      </c>
      <c r="C42" s="185">
        <v>83</v>
      </c>
      <c r="D42" s="186"/>
      <c r="E42" s="185">
        <v>84</v>
      </c>
      <c r="F42" s="185">
        <v>83</v>
      </c>
      <c r="G42" s="185">
        <v>83</v>
      </c>
      <c r="H42" s="185">
        <v>84</v>
      </c>
      <c r="I42" s="185">
        <v>84</v>
      </c>
      <c r="J42" s="185">
        <v>84</v>
      </c>
      <c r="K42" s="206">
        <f t="shared" si="1"/>
        <v>83.75</v>
      </c>
      <c r="L42" s="185">
        <v>84</v>
      </c>
      <c r="M42" s="173"/>
      <c r="N42" s="80"/>
    </row>
    <row r="43" spans="1:14" x14ac:dyDescent="0.25">
      <c r="A43" s="124" t="s">
        <v>68</v>
      </c>
      <c r="B43" s="187">
        <v>85</v>
      </c>
      <c r="C43" s="187">
        <v>84</v>
      </c>
      <c r="D43" s="188"/>
      <c r="E43" s="187">
        <v>85</v>
      </c>
      <c r="F43" s="187">
        <v>84</v>
      </c>
      <c r="G43" s="187">
        <v>84</v>
      </c>
      <c r="H43" s="187">
        <v>84</v>
      </c>
      <c r="I43" s="187">
        <v>84</v>
      </c>
      <c r="J43" s="187">
        <v>85</v>
      </c>
      <c r="K43" s="206">
        <f t="shared" si="1"/>
        <v>84.25</v>
      </c>
      <c r="L43" s="187">
        <v>84</v>
      </c>
      <c r="M43" s="173"/>
      <c r="N43" s="79"/>
    </row>
    <row r="44" spans="1:14" x14ac:dyDescent="0.25">
      <c r="A44" s="124" t="s">
        <v>69</v>
      </c>
      <c r="B44" s="185">
        <v>85</v>
      </c>
      <c r="C44" s="185">
        <v>85</v>
      </c>
      <c r="D44" s="186"/>
      <c r="E44" s="185">
        <v>85</v>
      </c>
      <c r="F44" s="185">
        <v>85</v>
      </c>
      <c r="G44" s="185">
        <v>84</v>
      </c>
      <c r="H44" s="185">
        <v>85</v>
      </c>
      <c r="I44" s="185">
        <v>85</v>
      </c>
      <c r="J44" s="185">
        <v>85</v>
      </c>
      <c r="K44" s="206">
        <f t="shared" si="1"/>
        <v>84.75</v>
      </c>
      <c r="L44" s="185">
        <v>85</v>
      </c>
      <c r="M44" s="173"/>
      <c r="N44" s="81"/>
    </row>
    <row r="45" spans="1:14" x14ac:dyDescent="0.25">
      <c r="A45" s="124" t="s">
        <v>70</v>
      </c>
      <c r="B45" s="187">
        <v>82</v>
      </c>
      <c r="C45" s="189">
        <v>82</v>
      </c>
      <c r="D45" s="188"/>
      <c r="E45" s="187">
        <v>81</v>
      </c>
      <c r="F45" s="187">
        <v>82</v>
      </c>
      <c r="G45" s="187">
        <v>81</v>
      </c>
      <c r="H45" s="187">
        <v>81</v>
      </c>
      <c r="I45" s="183">
        <v>81</v>
      </c>
      <c r="J45" s="187">
        <v>81</v>
      </c>
      <c r="K45" s="206">
        <f>SUM(G45,H45,I45,J45)/4</f>
        <v>81</v>
      </c>
      <c r="L45" s="183">
        <v>82</v>
      </c>
      <c r="M45" s="173"/>
      <c r="N45" s="79"/>
    </row>
    <row r="46" spans="1:14" x14ac:dyDescent="0.25">
      <c r="A46" s="124" t="s">
        <v>71</v>
      </c>
      <c r="B46" s="187">
        <v>84</v>
      </c>
      <c r="C46" s="190">
        <v>84</v>
      </c>
      <c r="D46" s="186"/>
      <c r="E46" s="187">
        <v>83</v>
      </c>
      <c r="F46" s="187">
        <v>83</v>
      </c>
      <c r="G46" s="187">
        <v>84</v>
      </c>
      <c r="H46" s="187">
        <v>84</v>
      </c>
      <c r="I46" s="185">
        <v>84</v>
      </c>
      <c r="J46" s="187">
        <v>84</v>
      </c>
      <c r="K46" s="206">
        <f t="shared" si="1"/>
        <v>84</v>
      </c>
      <c r="L46" s="185">
        <v>84</v>
      </c>
      <c r="M46" s="173"/>
      <c r="N46" s="80"/>
    </row>
    <row r="47" spans="1:14" x14ac:dyDescent="0.25">
      <c r="A47" s="124" t="s">
        <v>78</v>
      </c>
      <c r="B47" s="185">
        <v>82</v>
      </c>
      <c r="C47" s="189">
        <v>82</v>
      </c>
      <c r="D47" s="188"/>
      <c r="E47" s="185">
        <v>82</v>
      </c>
      <c r="F47" s="185">
        <v>81</v>
      </c>
      <c r="G47" s="185">
        <v>81</v>
      </c>
      <c r="H47" s="185">
        <v>82</v>
      </c>
      <c r="I47" s="187">
        <v>82</v>
      </c>
      <c r="J47" s="185">
        <v>82</v>
      </c>
      <c r="K47" s="206">
        <f t="shared" si="1"/>
        <v>81.75</v>
      </c>
      <c r="L47" s="187">
        <v>82</v>
      </c>
      <c r="M47" s="173"/>
      <c r="N47" s="79"/>
    </row>
    <row r="48" spans="1:14" x14ac:dyDescent="0.25">
      <c r="A48" s="124" t="s">
        <v>72</v>
      </c>
      <c r="B48" s="185">
        <v>79</v>
      </c>
      <c r="C48" s="183">
        <v>79</v>
      </c>
      <c r="D48" s="188"/>
      <c r="E48" s="185">
        <v>79</v>
      </c>
      <c r="F48" s="183">
        <v>79</v>
      </c>
      <c r="G48" s="183">
        <v>80</v>
      </c>
      <c r="H48" s="190">
        <v>80</v>
      </c>
      <c r="I48" s="185">
        <v>80</v>
      </c>
      <c r="J48" s="185">
        <v>80</v>
      </c>
      <c r="K48" s="206">
        <f t="shared" si="1"/>
        <v>80</v>
      </c>
      <c r="L48" s="185">
        <v>80</v>
      </c>
      <c r="M48" s="173"/>
      <c r="N48" s="80"/>
    </row>
    <row r="49" spans="1:14" x14ac:dyDescent="0.25">
      <c r="A49" s="124" t="s">
        <v>73</v>
      </c>
      <c r="B49" s="185">
        <v>82</v>
      </c>
      <c r="C49" s="187">
        <v>81</v>
      </c>
      <c r="D49" s="186"/>
      <c r="E49" s="185">
        <v>81</v>
      </c>
      <c r="F49" s="185">
        <v>81</v>
      </c>
      <c r="G49" s="185">
        <v>82</v>
      </c>
      <c r="H49" s="189">
        <v>82</v>
      </c>
      <c r="I49" s="185">
        <v>83</v>
      </c>
      <c r="J49" s="187">
        <v>82</v>
      </c>
      <c r="K49" s="206">
        <f t="shared" si="1"/>
        <v>82.25</v>
      </c>
      <c r="L49" s="185">
        <v>83</v>
      </c>
      <c r="M49" s="173"/>
      <c r="N49" s="79"/>
    </row>
    <row r="50" spans="1:14" x14ac:dyDescent="0.25">
      <c r="A50" s="124" t="s">
        <v>74</v>
      </c>
      <c r="B50" s="187">
        <v>83</v>
      </c>
      <c r="C50" s="185">
        <v>83</v>
      </c>
      <c r="D50" s="188"/>
      <c r="E50" s="187">
        <v>83</v>
      </c>
      <c r="F50" s="187">
        <v>83</v>
      </c>
      <c r="G50" s="187">
        <v>82</v>
      </c>
      <c r="H50" s="190">
        <v>83</v>
      </c>
      <c r="I50" s="187">
        <v>84</v>
      </c>
      <c r="J50" s="185">
        <v>83</v>
      </c>
      <c r="K50" s="206">
        <f>SUM(G50,H50,I50,J50)/4</f>
        <v>83</v>
      </c>
      <c r="L50" s="187">
        <v>84</v>
      </c>
      <c r="M50" s="173"/>
      <c r="N50" s="80"/>
    </row>
    <row r="51" spans="1:14" x14ac:dyDescent="0.25">
      <c r="A51" s="124" t="s">
        <v>75</v>
      </c>
      <c r="B51" s="185">
        <v>85</v>
      </c>
      <c r="C51" s="185">
        <v>84</v>
      </c>
      <c r="D51" s="188"/>
      <c r="E51" s="185">
        <v>84</v>
      </c>
      <c r="F51" s="185">
        <v>84</v>
      </c>
      <c r="G51" s="185">
        <v>84</v>
      </c>
      <c r="H51" s="189">
        <v>83</v>
      </c>
      <c r="I51" s="185">
        <v>84</v>
      </c>
      <c r="J51" s="187">
        <v>85</v>
      </c>
      <c r="K51" s="206">
        <f t="shared" si="1"/>
        <v>84</v>
      </c>
      <c r="L51" s="185">
        <v>84</v>
      </c>
      <c r="M51" s="173"/>
      <c r="N51" s="78"/>
    </row>
    <row r="52" spans="1:14" x14ac:dyDescent="0.25">
      <c r="A52" s="124" t="s">
        <v>76</v>
      </c>
      <c r="B52" s="187">
        <v>83</v>
      </c>
      <c r="C52" s="187">
        <v>82</v>
      </c>
      <c r="D52" s="186"/>
      <c r="E52" s="187">
        <v>83</v>
      </c>
      <c r="F52" s="187">
        <v>83</v>
      </c>
      <c r="G52" s="187">
        <v>83</v>
      </c>
      <c r="H52" s="187">
        <v>83</v>
      </c>
      <c r="I52" s="187">
        <v>83</v>
      </c>
      <c r="J52" s="189">
        <v>83</v>
      </c>
      <c r="K52" s="206">
        <f t="shared" si="1"/>
        <v>83</v>
      </c>
      <c r="L52" s="187">
        <v>82</v>
      </c>
      <c r="M52" s="173"/>
      <c r="N52" s="74"/>
    </row>
    <row r="53" spans="1:14" x14ac:dyDescent="0.25">
      <c r="A53" s="124" t="s">
        <v>77</v>
      </c>
      <c r="B53" s="187">
        <v>84</v>
      </c>
      <c r="C53" s="187">
        <v>84</v>
      </c>
      <c r="D53" s="188"/>
      <c r="E53" s="187">
        <v>85</v>
      </c>
      <c r="F53" s="187">
        <v>84</v>
      </c>
      <c r="G53" s="187">
        <v>84</v>
      </c>
      <c r="H53" s="189">
        <v>85</v>
      </c>
      <c r="I53" s="187">
        <v>85</v>
      </c>
      <c r="J53" s="187">
        <v>85</v>
      </c>
      <c r="K53" s="206">
        <f t="shared" si="1"/>
        <v>84.75</v>
      </c>
      <c r="L53" s="187">
        <v>84</v>
      </c>
      <c r="M53" s="173"/>
      <c r="N53" s="76"/>
    </row>
    <row r="54" spans="1:14" x14ac:dyDescent="0.25">
      <c r="A54" s="2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4"/>
      <c r="N54" s="74"/>
    </row>
  </sheetData>
  <mergeCells count="4">
    <mergeCell ref="A1:N1"/>
    <mergeCell ref="A2:N2"/>
    <mergeCell ref="A29:N29"/>
    <mergeCell ref="A30:N30"/>
  </mergeCells>
  <pageMargins left="0.7" right="0.7" top="0.75" bottom="0.75" header="0.3" footer="0.3"/>
  <pageSetup paperSize="5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4" workbookViewId="0">
      <selection activeCell="C21" sqref="C21"/>
    </sheetView>
  </sheetViews>
  <sheetFormatPr defaultRowHeight="15" x14ac:dyDescent="0.25"/>
  <cols>
    <col min="1" max="1" width="20.140625" customWidth="1"/>
  </cols>
  <sheetData>
    <row r="1" spans="1:14" ht="20.25" x14ac:dyDescent="0.3">
      <c r="A1" s="213" t="s">
        <v>84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</row>
    <row r="2" spans="1:14" ht="18.75" x14ac:dyDescent="0.4">
      <c r="A2" s="214" t="s">
        <v>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</row>
    <row r="3" spans="1:14" x14ac:dyDescent="0.25">
      <c r="A3" s="4"/>
    </row>
    <row r="4" spans="1:14" ht="114.75" x14ac:dyDescent="0.25">
      <c r="A4" s="77" t="s">
        <v>17</v>
      </c>
      <c r="B4" s="181" t="s">
        <v>19</v>
      </c>
      <c r="C4" s="181" t="s">
        <v>20</v>
      </c>
      <c r="D4" s="182" t="s">
        <v>21</v>
      </c>
      <c r="E4" s="182" t="s">
        <v>22</v>
      </c>
      <c r="F4" s="182" t="s">
        <v>23</v>
      </c>
      <c r="G4" s="84" t="s">
        <v>24</v>
      </c>
      <c r="H4" s="84" t="s">
        <v>35</v>
      </c>
      <c r="I4" s="84" t="s">
        <v>25</v>
      </c>
      <c r="J4" s="84" t="s">
        <v>26</v>
      </c>
      <c r="K4" s="84" t="s">
        <v>27</v>
      </c>
      <c r="L4" s="84" t="s">
        <v>28</v>
      </c>
      <c r="M4" s="86" t="s">
        <v>29</v>
      </c>
      <c r="N4" s="85" t="s">
        <v>30</v>
      </c>
    </row>
    <row r="5" spans="1:14" x14ac:dyDescent="0.25">
      <c r="A5" s="124" t="s">
        <v>40</v>
      </c>
      <c r="B5" s="174" t="s">
        <v>102</v>
      </c>
      <c r="C5" s="174">
        <v>83</v>
      </c>
      <c r="D5" s="174">
        <v>82</v>
      </c>
      <c r="E5" s="174">
        <v>83</v>
      </c>
      <c r="F5" s="174">
        <v>83</v>
      </c>
      <c r="G5" s="174">
        <v>83</v>
      </c>
      <c r="H5" s="174">
        <v>83</v>
      </c>
      <c r="I5" s="174">
        <v>84</v>
      </c>
      <c r="J5" s="178">
        <v>83</v>
      </c>
      <c r="K5" s="22">
        <f t="shared" ref="K5:K22" si="0">SUM(G5,H5,I5,J5)/4</f>
        <v>83.25</v>
      </c>
      <c r="L5" s="147">
        <v>84</v>
      </c>
      <c r="M5" s="113" t="e">
        <f>SUM(B5+C5+D5+E5+F5+K5+L5)/7</f>
        <v>#VALUE!</v>
      </c>
      <c r="N5" s="79" t="s">
        <v>34</v>
      </c>
    </row>
    <row r="6" spans="1:14" x14ac:dyDescent="0.25">
      <c r="A6" s="124" t="s">
        <v>41</v>
      </c>
      <c r="B6" s="175"/>
      <c r="C6" s="175">
        <v>83</v>
      </c>
      <c r="D6" s="175">
        <v>83</v>
      </c>
      <c r="E6" s="175">
        <v>81</v>
      </c>
      <c r="F6" s="175">
        <v>81</v>
      </c>
      <c r="G6" s="175">
        <v>83</v>
      </c>
      <c r="H6" s="175">
        <v>83</v>
      </c>
      <c r="I6" s="175">
        <v>83</v>
      </c>
      <c r="J6" s="179">
        <v>82</v>
      </c>
      <c r="K6" s="22">
        <f t="shared" si="0"/>
        <v>82.75</v>
      </c>
      <c r="L6" s="148">
        <v>83</v>
      </c>
      <c r="M6" s="113">
        <f t="shared" ref="M6:M22" si="1">SUM(B6+C6+D6+E6+F6+K6+L6)/7</f>
        <v>70.535714285714292</v>
      </c>
      <c r="N6" s="80" t="s">
        <v>34</v>
      </c>
    </row>
    <row r="7" spans="1:14" x14ac:dyDescent="0.25">
      <c r="A7" s="124" t="s">
        <v>42</v>
      </c>
      <c r="B7" s="176">
        <v>83</v>
      </c>
      <c r="C7" s="176">
        <v>84</v>
      </c>
      <c r="D7" s="176">
        <v>83</v>
      </c>
      <c r="E7" s="176">
        <v>83</v>
      </c>
      <c r="F7" s="176">
        <v>83</v>
      </c>
      <c r="G7" s="176">
        <v>83</v>
      </c>
      <c r="H7" s="176">
        <v>84</v>
      </c>
      <c r="I7" s="176">
        <v>84</v>
      </c>
      <c r="J7" s="180">
        <v>84</v>
      </c>
      <c r="K7" s="22">
        <f t="shared" si="0"/>
        <v>83.75</v>
      </c>
      <c r="L7" s="149">
        <v>84</v>
      </c>
      <c r="M7" s="113">
        <f t="shared" si="1"/>
        <v>83.392857142857139</v>
      </c>
      <c r="N7" s="79" t="s">
        <v>34</v>
      </c>
    </row>
    <row r="8" spans="1:14" x14ac:dyDescent="0.25">
      <c r="A8" s="124" t="s">
        <v>81</v>
      </c>
      <c r="B8" s="175">
        <v>91</v>
      </c>
      <c r="C8" s="175">
        <v>90</v>
      </c>
      <c r="D8" s="175">
        <v>89</v>
      </c>
      <c r="E8" s="175">
        <v>89</v>
      </c>
      <c r="F8" s="175">
        <v>90</v>
      </c>
      <c r="G8" s="175">
        <v>90</v>
      </c>
      <c r="H8" s="175">
        <v>90</v>
      </c>
      <c r="I8" s="175">
        <v>91</v>
      </c>
      <c r="J8" s="179">
        <v>91</v>
      </c>
      <c r="K8" s="22">
        <f t="shared" si="0"/>
        <v>90.5</v>
      </c>
      <c r="L8" s="148">
        <v>88</v>
      </c>
      <c r="M8" s="113">
        <f t="shared" si="1"/>
        <v>89.642857142857139</v>
      </c>
      <c r="N8" s="80" t="s">
        <v>37</v>
      </c>
    </row>
    <row r="9" spans="1:14" x14ac:dyDescent="0.25">
      <c r="A9" s="124" t="s">
        <v>43</v>
      </c>
      <c r="B9" s="176">
        <v>80</v>
      </c>
      <c r="C9" s="176">
        <v>81</v>
      </c>
      <c r="D9" s="176">
        <v>80</v>
      </c>
      <c r="E9" s="176">
        <v>80</v>
      </c>
      <c r="F9" s="176">
        <v>80</v>
      </c>
      <c r="G9" s="176">
        <v>80</v>
      </c>
      <c r="H9" s="176">
        <v>80</v>
      </c>
      <c r="I9" s="176">
        <v>82</v>
      </c>
      <c r="J9" s="180">
        <v>81</v>
      </c>
      <c r="K9" s="22">
        <f t="shared" si="0"/>
        <v>80.75</v>
      </c>
      <c r="L9" s="149">
        <v>82</v>
      </c>
      <c r="M9" s="113">
        <f t="shared" si="1"/>
        <v>80.535714285714292</v>
      </c>
      <c r="N9" s="79" t="s">
        <v>34</v>
      </c>
    </row>
    <row r="10" spans="1:14" x14ac:dyDescent="0.25">
      <c r="A10" s="124" t="s">
        <v>82</v>
      </c>
      <c r="B10" s="176">
        <v>79</v>
      </c>
      <c r="C10" s="176">
        <v>79</v>
      </c>
      <c r="D10" s="176">
        <v>80</v>
      </c>
      <c r="E10" s="176">
        <v>79</v>
      </c>
      <c r="F10" s="176">
        <v>79</v>
      </c>
      <c r="G10" s="176">
        <v>79</v>
      </c>
      <c r="H10" s="176">
        <v>79</v>
      </c>
      <c r="I10" s="176">
        <v>80</v>
      </c>
      <c r="J10" s="180">
        <v>78</v>
      </c>
      <c r="K10" s="22">
        <f t="shared" si="0"/>
        <v>79</v>
      </c>
      <c r="L10" s="149">
        <v>80</v>
      </c>
      <c r="M10" s="113">
        <f t="shared" si="1"/>
        <v>79.285714285714292</v>
      </c>
      <c r="N10" s="80" t="s">
        <v>32</v>
      </c>
    </row>
    <row r="11" spans="1:14" x14ac:dyDescent="0.25">
      <c r="A11" s="124" t="s">
        <v>44</v>
      </c>
      <c r="B11" s="175">
        <v>86</v>
      </c>
      <c r="C11" s="175">
        <v>86</v>
      </c>
      <c r="D11" s="175">
        <v>85</v>
      </c>
      <c r="E11" s="175">
        <v>85</v>
      </c>
      <c r="F11" s="175">
        <v>86</v>
      </c>
      <c r="G11" s="175">
        <v>86</v>
      </c>
      <c r="H11" s="175">
        <v>87</v>
      </c>
      <c r="I11" s="175">
        <v>87</v>
      </c>
      <c r="J11" s="179">
        <v>86</v>
      </c>
      <c r="K11" s="22">
        <f t="shared" si="0"/>
        <v>86.5</v>
      </c>
      <c r="L11" s="148">
        <v>87</v>
      </c>
      <c r="M11" s="113">
        <f t="shared" si="1"/>
        <v>85.928571428571431</v>
      </c>
      <c r="N11" s="79" t="s">
        <v>37</v>
      </c>
    </row>
    <row r="12" spans="1:14" x14ac:dyDescent="0.25">
      <c r="A12" s="124" t="s">
        <v>45</v>
      </c>
      <c r="B12" s="175">
        <v>82</v>
      </c>
      <c r="C12" s="175">
        <v>82</v>
      </c>
      <c r="D12" s="176">
        <v>81</v>
      </c>
      <c r="E12" s="175">
        <v>81</v>
      </c>
      <c r="F12" s="175">
        <v>81</v>
      </c>
      <c r="G12" s="175">
        <v>82</v>
      </c>
      <c r="H12" s="176">
        <v>82</v>
      </c>
      <c r="I12" s="175">
        <v>83</v>
      </c>
      <c r="J12" s="179">
        <v>83</v>
      </c>
      <c r="K12" s="22">
        <f>SUM(G12,H12,I12,J12)/4</f>
        <v>82.5</v>
      </c>
      <c r="L12" s="149">
        <v>83</v>
      </c>
      <c r="M12" s="113">
        <f>SUM(B12+C12+D12+E12+F12+K12+L12)/7</f>
        <v>81.785714285714292</v>
      </c>
      <c r="N12" s="79" t="s">
        <v>34</v>
      </c>
    </row>
    <row r="13" spans="1:14" x14ac:dyDescent="0.25">
      <c r="A13" s="124" t="s">
        <v>46</v>
      </c>
      <c r="B13" s="176">
        <v>82</v>
      </c>
      <c r="C13" s="176">
        <v>82</v>
      </c>
      <c r="D13" s="176">
        <v>82</v>
      </c>
      <c r="E13" s="176">
        <v>81</v>
      </c>
      <c r="F13" s="176">
        <v>82</v>
      </c>
      <c r="G13" s="176">
        <v>82</v>
      </c>
      <c r="H13" s="176">
        <v>82</v>
      </c>
      <c r="I13" s="176">
        <v>82</v>
      </c>
      <c r="J13" s="180">
        <v>81</v>
      </c>
      <c r="K13" s="22">
        <f t="shared" si="0"/>
        <v>81.75</v>
      </c>
      <c r="L13" s="149">
        <v>83</v>
      </c>
      <c r="M13" s="113">
        <f t="shared" si="1"/>
        <v>81.964285714285708</v>
      </c>
      <c r="N13" s="79" t="s">
        <v>34</v>
      </c>
    </row>
    <row r="14" spans="1:14" x14ac:dyDescent="0.25">
      <c r="A14" s="124" t="s">
        <v>47</v>
      </c>
      <c r="B14" s="175">
        <v>81</v>
      </c>
      <c r="C14" s="175">
        <v>81</v>
      </c>
      <c r="D14" s="175">
        <v>80</v>
      </c>
      <c r="E14" s="175">
        <v>81</v>
      </c>
      <c r="F14" s="175">
        <v>81</v>
      </c>
      <c r="G14" s="175">
        <v>81</v>
      </c>
      <c r="H14" s="175">
        <v>82</v>
      </c>
      <c r="I14" s="175">
        <v>82</v>
      </c>
      <c r="J14" s="179">
        <v>81</v>
      </c>
      <c r="K14" s="22">
        <f t="shared" si="0"/>
        <v>81.5</v>
      </c>
      <c r="L14" s="148">
        <v>82</v>
      </c>
      <c r="M14" s="113">
        <f t="shared" si="1"/>
        <v>81.071428571428569</v>
      </c>
      <c r="N14" s="80" t="s">
        <v>34</v>
      </c>
    </row>
    <row r="15" spans="1:14" x14ac:dyDescent="0.25">
      <c r="A15" s="124" t="s">
        <v>48</v>
      </c>
      <c r="B15" s="176">
        <v>79</v>
      </c>
      <c r="C15" s="176">
        <v>79</v>
      </c>
      <c r="D15" s="176">
        <v>78</v>
      </c>
      <c r="E15" s="176">
        <v>79</v>
      </c>
      <c r="F15" s="176">
        <v>78</v>
      </c>
      <c r="G15" s="176">
        <v>79</v>
      </c>
      <c r="H15" s="176">
        <v>80</v>
      </c>
      <c r="I15" s="176">
        <v>80</v>
      </c>
      <c r="J15" s="180">
        <v>80</v>
      </c>
      <c r="K15" s="22">
        <f t="shared" si="0"/>
        <v>79.75</v>
      </c>
      <c r="L15" s="149">
        <v>80</v>
      </c>
      <c r="M15" s="113">
        <f t="shared" si="1"/>
        <v>78.964285714285708</v>
      </c>
      <c r="N15" s="79" t="s">
        <v>32</v>
      </c>
    </row>
    <row r="16" spans="1:14" x14ac:dyDescent="0.25">
      <c r="A16" s="124" t="s">
        <v>50</v>
      </c>
      <c r="B16" s="175">
        <v>79</v>
      </c>
      <c r="C16" s="175">
        <v>79</v>
      </c>
      <c r="D16" s="175">
        <v>78</v>
      </c>
      <c r="E16" s="175">
        <v>80</v>
      </c>
      <c r="F16" s="175">
        <v>79</v>
      </c>
      <c r="G16" s="175">
        <v>80</v>
      </c>
      <c r="H16" s="175">
        <v>80</v>
      </c>
      <c r="I16" s="175">
        <v>81</v>
      </c>
      <c r="J16" s="179">
        <v>80</v>
      </c>
      <c r="K16" s="22">
        <f t="shared" si="0"/>
        <v>80.25</v>
      </c>
      <c r="L16" s="148">
        <v>82</v>
      </c>
      <c r="M16" s="113">
        <f t="shared" si="1"/>
        <v>79.607142857142861</v>
      </c>
      <c r="N16" s="81" t="s">
        <v>32</v>
      </c>
    </row>
    <row r="17" spans="1:14" x14ac:dyDescent="0.25">
      <c r="A17" s="124" t="s">
        <v>49</v>
      </c>
      <c r="B17" s="176">
        <v>79</v>
      </c>
      <c r="C17" s="176">
        <v>78</v>
      </c>
      <c r="D17" s="176">
        <v>77</v>
      </c>
      <c r="E17" s="176">
        <v>80</v>
      </c>
      <c r="F17" s="176">
        <v>79</v>
      </c>
      <c r="G17" s="176">
        <v>79</v>
      </c>
      <c r="H17" s="176">
        <v>80</v>
      </c>
      <c r="I17" s="176">
        <v>80</v>
      </c>
      <c r="J17" s="180">
        <v>80</v>
      </c>
      <c r="K17" s="22">
        <f t="shared" si="0"/>
        <v>79.75</v>
      </c>
      <c r="L17" s="149">
        <v>80</v>
      </c>
      <c r="M17" s="113">
        <f t="shared" si="1"/>
        <v>78.964285714285708</v>
      </c>
      <c r="N17" s="82" t="s">
        <v>32</v>
      </c>
    </row>
    <row r="18" spans="1:14" x14ac:dyDescent="0.25">
      <c r="A18" s="124" t="s">
        <v>51</v>
      </c>
      <c r="B18" s="175">
        <v>83</v>
      </c>
      <c r="C18" s="175">
        <v>83</v>
      </c>
      <c r="D18" s="175">
        <v>82</v>
      </c>
      <c r="E18" s="175">
        <v>83</v>
      </c>
      <c r="F18" s="175">
        <v>83</v>
      </c>
      <c r="G18" s="175">
        <v>83</v>
      </c>
      <c r="H18" s="175">
        <v>83</v>
      </c>
      <c r="I18" s="175">
        <v>83</v>
      </c>
      <c r="J18" s="179">
        <v>83</v>
      </c>
      <c r="K18" s="22">
        <f t="shared" si="0"/>
        <v>83</v>
      </c>
      <c r="L18" s="148">
        <v>82</v>
      </c>
      <c r="M18" s="113">
        <f t="shared" si="1"/>
        <v>82.714285714285708</v>
      </c>
      <c r="N18" s="79" t="s">
        <v>34</v>
      </c>
    </row>
    <row r="19" spans="1:14" x14ac:dyDescent="0.25">
      <c r="A19" s="124" t="s">
        <v>52</v>
      </c>
      <c r="B19" s="176">
        <v>83</v>
      </c>
      <c r="C19" s="176">
        <v>83</v>
      </c>
      <c r="D19" s="176">
        <v>82</v>
      </c>
      <c r="E19" s="176">
        <v>82</v>
      </c>
      <c r="F19" s="176">
        <v>83</v>
      </c>
      <c r="G19" s="176">
        <v>82</v>
      </c>
      <c r="H19" s="176">
        <v>83</v>
      </c>
      <c r="I19" s="176">
        <v>82</v>
      </c>
      <c r="J19" s="180">
        <v>83</v>
      </c>
      <c r="K19" s="22">
        <f t="shared" si="0"/>
        <v>82.5</v>
      </c>
      <c r="L19" s="149">
        <v>83</v>
      </c>
      <c r="M19" s="113">
        <f t="shared" si="1"/>
        <v>82.642857142857139</v>
      </c>
      <c r="N19" s="80" t="s">
        <v>34</v>
      </c>
    </row>
    <row r="20" spans="1:14" x14ac:dyDescent="0.25">
      <c r="A20" s="124" t="s">
        <v>53</v>
      </c>
      <c r="B20" s="176">
        <v>89</v>
      </c>
      <c r="C20" s="175">
        <v>89</v>
      </c>
      <c r="D20" s="176">
        <v>89</v>
      </c>
      <c r="E20" s="176">
        <v>90</v>
      </c>
      <c r="F20" s="176">
        <v>90</v>
      </c>
      <c r="G20" s="176">
        <v>90</v>
      </c>
      <c r="H20" s="175">
        <v>88</v>
      </c>
      <c r="I20" s="175">
        <v>88</v>
      </c>
      <c r="J20" s="180">
        <v>89</v>
      </c>
      <c r="K20" s="22">
        <f>SUM(G20,H20,I20,J20)/4</f>
        <v>88.75</v>
      </c>
      <c r="L20" s="148">
        <v>88</v>
      </c>
      <c r="M20" s="113">
        <f>SUM(B20+C20+D20+E20+F20+K20+L20)/7</f>
        <v>89.107142857142861</v>
      </c>
      <c r="N20" s="80" t="s">
        <v>37</v>
      </c>
    </row>
    <row r="21" spans="1:14" x14ac:dyDescent="0.25">
      <c r="A21" s="124" t="s">
        <v>54</v>
      </c>
      <c r="B21" s="176">
        <v>81</v>
      </c>
      <c r="C21" s="176">
        <v>82</v>
      </c>
      <c r="D21" s="176">
        <v>81</v>
      </c>
      <c r="E21" s="176">
        <v>81</v>
      </c>
      <c r="F21" s="176">
        <v>82</v>
      </c>
      <c r="G21" s="176">
        <v>82</v>
      </c>
      <c r="H21" s="176">
        <v>82</v>
      </c>
      <c r="I21" s="176">
        <v>83</v>
      </c>
      <c r="J21" s="180">
        <v>82</v>
      </c>
      <c r="K21" s="22">
        <f t="shared" si="0"/>
        <v>82.25</v>
      </c>
      <c r="L21" s="149">
        <v>82</v>
      </c>
      <c r="M21" s="113">
        <f t="shared" si="1"/>
        <v>81.607142857142861</v>
      </c>
      <c r="N21" s="80" t="s">
        <v>34</v>
      </c>
    </row>
    <row r="22" spans="1:14" x14ac:dyDescent="0.25">
      <c r="A22" s="124" t="s">
        <v>57</v>
      </c>
      <c r="B22" s="175">
        <v>89</v>
      </c>
      <c r="C22" s="175">
        <v>89</v>
      </c>
      <c r="D22" s="175">
        <v>88</v>
      </c>
      <c r="E22" s="175">
        <v>89</v>
      </c>
      <c r="F22" s="175">
        <v>90</v>
      </c>
      <c r="G22" s="175">
        <v>89</v>
      </c>
      <c r="H22" s="175">
        <v>89</v>
      </c>
      <c r="I22" s="175">
        <v>89</v>
      </c>
      <c r="J22" s="179">
        <v>88</v>
      </c>
      <c r="K22" s="22">
        <f t="shared" si="0"/>
        <v>88.75</v>
      </c>
      <c r="L22" s="148">
        <v>87</v>
      </c>
      <c r="M22" s="113">
        <f t="shared" si="1"/>
        <v>88.678571428571431</v>
      </c>
      <c r="N22" s="79" t="s">
        <v>37</v>
      </c>
    </row>
    <row r="23" spans="1:14" x14ac:dyDescent="0.25">
      <c r="A23" s="124" t="s">
        <v>55</v>
      </c>
      <c r="B23" s="177"/>
      <c r="C23" s="150"/>
      <c r="D23" s="150"/>
      <c r="E23" s="150"/>
      <c r="F23" s="150"/>
      <c r="G23" s="150"/>
      <c r="H23" s="150"/>
      <c r="I23" s="150"/>
      <c r="J23" s="151"/>
      <c r="K23" s="22"/>
      <c r="L23" s="154"/>
      <c r="M23" s="113"/>
      <c r="N23" s="80"/>
    </row>
    <row r="24" spans="1:14" x14ac:dyDescent="0.25">
      <c r="A24" s="124" t="s">
        <v>56</v>
      </c>
      <c r="B24" s="152"/>
      <c r="C24" s="153"/>
      <c r="D24" s="153"/>
      <c r="E24" s="153"/>
      <c r="F24" s="153"/>
      <c r="G24" s="153"/>
      <c r="H24" s="153"/>
      <c r="I24" s="153"/>
      <c r="J24" s="153"/>
      <c r="K24" s="22"/>
      <c r="L24" s="152"/>
      <c r="M24" s="113"/>
      <c r="N24" s="79"/>
    </row>
    <row r="25" spans="1:14" x14ac:dyDescent="0.25">
      <c r="A25" s="71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6"/>
      <c r="N25" s="76"/>
    </row>
    <row r="26" spans="1:14" x14ac:dyDescent="0.25">
      <c r="A26" s="2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4"/>
      <c r="N26" s="74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2"/>
      <c r="N27" s="12"/>
    </row>
    <row r="29" spans="1:14" ht="20.25" x14ac:dyDescent="0.3">
      <c r="A29" s="213" t="s">
        <v>84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</row>
    <row r="30" spans="1:14" ht="18.75" x14ac:dyDescent="0.4">
      <c r="A30" s="214" t="s">
        <v>38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</row>
    <row r="31" spans="1:14" x14ac:dyDescent="0.25">
      <c r="A31" s="4"/>
    </row>
    <row r="32" spans="1:14" ht="114.75" x14ac:dyDescent="0.25">
      <c r="A32" s="77" t="s">
        <v>31</v>
      </c>
      <c r="B32" s="83" t="s">
        <v>19</v>
      </c>
      <c r="C32" s="83" t="s">
        <v>20</v>
      </c>
      <c r="D32" s="83" t="s">
        <v>21</v>
      </c>
      <c r="E32" s="83" t="s">
        <v>22</v>
      </c>
      <c r="F32" s="83" t="s">
        <v>23</v>
      </c>
      <c r="G32" s="84" t="s">
        <v>24</v>
      </c>
      <c r="H32" s="84" t="s">
        <v>35</v>
      </c>
      <c r="I32" s="84" t="s">
        <v>25</v>
      </c>
      <c r="J32" s="84" t="s">
        <v>26</v>
      </c>
      <c r="K32" s="84" t="s">
        <v>27</v>
      </c>
      <c r="L32" s="84" t="s">
        <v>28</v>
      </c>
      <c r="M32" s="86" t="s">
        <v>29</v>
      </c>
      <c r="N32" s="85" t="s">
        <v>30</v>
      </c>
    </row>
    <row r="33" spans="1:14" x14ac:dyDescent="0.25">
      <c r="A33" s="124" t="s">
        <v>58</v>
      </c>
      <c r="B33" s="155">
        <v>86</v>
      </c>
      <c r="C33" s="155">
        <v>86</v>
      </c>
      <c r="D33" s="155">
        <v>85</v>
      </c>
      <c r="E33" s="155">
        <v>85</v>
      </c>
      <c r="F33" s="155">
        <v>85</v>
      </c>
      <c r="G33" s="155">
        <v>86</v>
      </c>
      <c r="H33" s="155">
        <v>85</v>
      </c>
      <c r="I33" s="155">
        <v>87</v>
      </c>
      <c r="J33" s="155">
        <v>86</v>
      </c>
      <c r="K33" s="172">
        <f>SUM(G33,H33,I33,J33)/4</f>
        <v>86</v>
      </c>
      <c r="L33" s="155">
        <v>87</v>
      </c>
      <c r="M33" s="173">
        <f t="shared" ref="M33:M50" si="2">SUM(B33+C33+D33+E33+F33+K33+L33)/7</f>
        <v>85.714285714285708</v>
      </c>
      <c r="N33" s="79" t="s">
        <v>37</v>
      </c>
    </row>
    <row r="34" spans="1:14" x14ac:dyDescent="0.25">
      <c r="A34" s="124" t="s">
        <v>59</v>
      </c>
      <c r="B34" s="156">
        <v>81</v>
      </c>
      <c r="C34" s="156">
        <v>80</v>
      </c>
      <c r="D34" s="156">
        <v>79</v>
      </c>
      <c r="E34" s="156">
        <v>80</v>
      </c>
      <c r="F34" s="156">
        <v>81</v>
      </c>
      <c r="G34" s="156">
        <v>81</v>
      </c>
      <c r="H34" s="156">
        <v>80</v>
      </c>
      <c r="I34" s="156">
        <v>81</v>
      </c>
      <c r="J34" s="156">
        <v>81</v>
      </c>
      <c r="K34" s="172">
        <f t="shared" ref="K34:K50" si="3">SUM(G34,H34,I34,J34)/4</f>
        <v>80.75</v>
      </c>
      <c r="L34" s="156">
        <v>82</v>
      </c>
      <c r="M34" s="173">
        <f t="shared" si="2"/>
        <v>80.535714285714292</v>
      </c>
      <c r="N34" s="80" t="s">
        <v>34</v>
      </c>
    </row>
    <row r="35" spans="1:14" x14ac:dyDescent="0.25">
      <c r="A35" s="124" t="s">
        <v>60</v>
      </c>
      <c r="B35" s="157">
        <v>80</v>
      </c>
      <c r="C35" s="157">
        <v>80</v>
      </c>
      <c r="D35" s="157">
        <v>79</v>
      </c>
      <c r="E35" s="157">
        <v>80</v>
      </c>
      <c r="F35" s="157">
        <v>80</v>
      </c>
      <c r="G35" s="157">
        <v>80</v>
      </c>
      <c r="H35" s="157">
        <v>80</v>
      </c>
      <c r="I35" s="157">
        <v>81</v>
      </c>
      <c r="J35" s="157">
        <v>80</v>
      </c>
      <c r="K35" s="172">
        <f t="shared" si="3"/>
        <v>80.25</v>
      </c>
      <c r="L35" s="157">
        <v>82</v>
      </c>
      <c r="M35" s="173">
        <f t="shared" si="2"/>
        <v>80.178571428571431</v>
      </c>
      <c r="N35" s="79" t="s">
        <v>34</v>
      </c>
    </row>
    <row r="36" spans="1:14" x14ac:dyDescent="0.25">
      <c r="A36" s="124" t="s">
        <v>61</v>
      </c>
      <c r="B36" s="156">
        <v>85</v>
      </c>
      <c r="C36" s="156">
        <v>84</v>
      </c>
      <c r="D36" s="156">
        <v>84</v>
      </c>
      <c r="E36" s="156">
        <v>85</v>
      </c>
      <c r="F36" s="156">
        <v>85</v>
      </c>
      <c r="G36" s="156">
        <v>85</v>
      </c>
      <c r="H36" s="156">
        <v>85</v>
      </c>
      <c r="I36" s="156">
        <v>85</v>
      </c>
      <c r="J36" s="156">
        <v>85</v>
      </c>
      <c r="K36" s="172">
        <f t="shared" si="3"/>
        <v>85</v>
      </c>
      <c r="L36" s="156">
        <v>85</v>
      </c>
      <c r="M36" s="173">
        <f t="shared" si="2"/>
        <v>84.714285714285708</v>
      </c>
      <c r="N36" s="80" t="s">
        <v>37</v>
      </c>
    </row>
    <row r="37" spans="1:14" x14ac:dyDescent="0.25">
      <c r="A37" s="124" t="s">
        <v>62</v>
      </c>
      <c r="B37" s="157">
        <v>84</v>
      </c>
      <c r="C37" s="157">
        <v>84</v>
      </c>
      <c r="D37" s="157">
        <v>83</v>
      </c>
      <c r="E37" s="157">
        <v>84</v>
      </c>
      <c r="F37" s="157">
        <v>84</v>
      </c>
      <c r="G37" s="157">
        <v>84</v>
      </c>
      <c r="H37" s="157">
        <v>84</v>
      </c>
      <c r="I37" s="157">
        <v>85</v>
      </c>
      <c r="J37" s="157">
        <v>85</v>
      </c>
      <c r="K37" s="172">
        <f t="shared" si="3"/>
        <v>84.5</v>
      </c>
      <c r="L37" s="157">
        <v>85</v>
      </c>
      <c r="M37" s="173">
        <f t="shared" si="2"/>
        <v>84.071428571428569</v>
      </c>
      <c r="N37" s="79" t="s">
        <v>34</v>
      </c>
    </row>
    <row r="38" spans="1:14" x14ac:dyDescent="0.25">
      <c r="A38" s="124" t="s">
        <v>63</v>
      </c>
      <c r="B38" s="157">
        <v>85</v>
      </c>
      <c r="C38" s="157">
        <v>85</v>
      </c>
      <c r="D38" s="157">
        <v>86</v>
      </c>
      <c r="E38" s="157">
        <v>84</v>
      </c>
      <c r="F38" s="157">
        <v>84</v>
      </c>
      <c r="G38" s="157">
        <v>84</v>
      </c>
      <c r="H38" s="157">
        <v>85</v>
      </c>
      <c r="I38" s="157">
        <v>85</v>
      </c>
      <c r="J38" s="157">
        <v>85</v>
      </c>
      <c r="K38" s="172">
        <f t="shared" si="3"/>
        <v>84.75</v>
      </c>
      <c r="L38" s="157">
        <v>85</v>
      </c>
      <c r="M38" s="173">
        <f t="shared" si="2"/>
        <v>84.821428571428569</v>
      </c>
      <c r="N38" s="80" t="s">
        <v>37</v>
      </c>
    </row>
    <row r="39" spans="1:14" x14ac:dyDescent="0.25">
      <c r="A39" s="124" t="s">
        <v>64</v>
      </c>
      <c r="B39" s="156">
        <v>87</v>
      </c>
      <c r="C39" s="156">
        <v>87</v>
      </c>
      <c r="D39" s="156">
        <v>86</v>
      </c>
      <c r="E39" s="156">
        <v>87</v>
      </c>
      <c r="F39" s="156">
        <v>87</v>
      </c>
      <c r="G39" s="156">
        <v>86</v>
      </c>
      <c r="H39" s="156">
        <v>87</v>
      </c>
      <c r="I39" s="156">
        <v>87</v>
      </c>
      <c r="J39" s="156">
        <v>87</v>
      </c>
      <c r="K39" s="172">
        <f t="shared" si="3"/>
        <v>86.75</v>
      </c>
      <c r="L39" s="156">
        <v>87</v>
      </c>
      <c r="M39" s="173">
        <f t="shared" si="2"/>
        <v>86.821428571428569</v>
      </c>
      <c r="N39" s="79" t="s">
        <v>37</v>
      </c>
    </row>
    <row r="40" spans="1:14" x14ac:dyDescent="0.25">
      <c r="A40" s="124" t="s">
        <v>65</v>
      </c>
      <c r="B40" s="156">
        <v>82</v>
      </c>
      <c r="C40" s="156">
        <v>81</v>
      </c>
      <c r="D40" s="157">
        <v>81</v>
      </c>
      <c r="E40" s="156">
        <v>82</v>
      </c>
      <c r="F40" s="156">
        <v>82</v>
      </c>
      <c r="G40" s="156">
        <v>81</v>
      </c>
      <c r="H40" s="157">
        <v>81</v>
      </c>
      <c r="I40" s="156">
        <v>82</v>
      </c>
      <c r="J40" s="156">
        <v>82</v>
      </c>
      <c r="K40" s="172">
        <f t="shared" si="3"/>
        <v>81.5</v>
      </c>
      <c r="L40" s="157">
        <v>83</v>
      </c>
      <c r="M40" s="173">
        <f t="shared" si="2"/>
        <v>81.785714285714292</v>
      </c>
      <c r="N40" s="80" t="s">
        <v>34</v>
      </c>
    </row>
    <row r="41" spans="1:14" x14ac:dyDescent="0.25">
      <c r="A41" s="124" t="s">
        <v>66</v>
      </c>
      <c r="B41" s="157">
        <v>83</v>
      </c>
      <c r="C41" s="157">
        <v>83</v>
      </c>
      <c r="D41" s="157">
        <v>83</v>
      </c>
      <c r="E41" s="157">
        <v>82</v>
      </c>
      <c r="F41" s="157">
        <v>83</v>
      </c>
      <c r="G41" s="157">
        <v>83</v>
      </c>
      <c r="H41" s="157">
        <v>83</v>
      </c>
      <c r="I41" s="157">
        <v>83</v>
      </c>
      <c r="J41" s="157">
        <v>83</v>
      </c>
      <c r="K41" s="172">
        <f t="shared" si="3"/>
        <v>83</v>
      </c>
      <c r="L41" s="157">
        <v>83</v>
      </c>
      <c r="M41" s="173">
        <f t="shared" si="2"/>
        <v>82.857142857142861</v>
      </c>
      <c r="N41" s="79" t="s">
        <v>34</v>
      </c>
    </row>
    <row r="42" spans="1:14" x14ac:dyDescent="0.25">
      <c r="A42" s="124" t="s">
        <v>67</v>
      </c>
      <c r="B42" s="156">
        <v>85</v>
      </c>
      <c r="C42" s="156">
        <v>85</v>
      </c>
      <c r="D42" s="156">
        <v>85</v>
      </c>
      <c r="E42" s="156">
        <v>85</v>
      </c>
      <c r="F42" s="156">
        <v>85</v>
      </c>
      <c r="G42" s="156">
        <v>85</v>
      </c>
      <c r="H42" s="156">
        <v>85</v>
      </c>
      <c r="I42" s="156">
        <v>86</v>
      </c>
      <c r="J42" s="156">
        <v>86</v>
      </c>
      <c r="K42" s="172">
        <f t="shared" si="3"/>
        <v>85.5</v>
      </c>
      <c r="L42" s="156">
        <v>86</v>
      </c>
      <c r="M42" s="173">
        <f t="shared" si="2"/>
        <v>85.214285714285708</v>
      </c>
      <c r="N42" s="80" t="s">
        <v>37</v>
      </c>
    </row>
    <row r="43" spans="1:14" x14ac:dyDescent="0.25">
      <c r="A43" s="124" t="s">
        <v>68</v>
      </c>
      <c r="B43" s="157">
        <v>81</v>
      </c>
      <c r="C43" s="157">
        <v>80</v>
      </c>
      <c r="D43" s="157">
        <v>80</v>
      </c>
      <c r="E43" s="157">
        <v>82</v>
      </c>
      <c r="F43" s="157">
        <v>82</v>
      </c>
      <c r="G43" s="157">
        <v>82</v>
      </c>
      <c r="H43" s="157">
        <v>82</v>
      </c>
      <c r="I43" s="157">
        <v>83</v>
      </c>
      <c r="J43" s="157">
        <v>82</v>
      </c>
      <c r="K43" s="172">
        <f t="shared" si="3"/>
        <v>82.25</v>
      </c>
      <c r="L43" s="157">
        <v>83</v>
      </c>
      <c r="M43" s="173">
        <f t="shared" si="2"/>
        <v>81.464285714285708</v>
      </c>
      <c r="N43" s="79" t="s">
        <v>34</v>
      </c>
    </row>
    <row r="44" spans="1:14" x14ac:dyDescent="0.25">
      <c r="A44" s="124" t="s">
        <v>69</v>
      </c>
      <c r="B44" s="156">
        <v>83</v>
      </c>
      <c r="C44" s="156">
        <v>83</v>
      </c>
      <c r="D44" s="156">
        <v>83</v>
      </c>
      <c r="E44" s="156">
        <v>83</v>
      </c>
      <c r="F44" s="156">
        <v>83</v>
      </c>
      <c r="G44" s="156">
        <v>83</v>
      </c>
      <c r="H44" s="156">
        <v>83</v>
      </c>
      <c r="I44" s="156">
        <v>83</v>
      </c>
      <c r="J44" s="156">
        <v>83</v>
      </c>
      <c r="K44" s="172">
        <f t="shared" si="3"/>
        <v>83</v>
      </c>
      <c r="L44" s="156">
        <v>84</v>
      </c>
      <c r="M44" s="173">
        <f t="shared" si="2"/>
        <v>83.142857142857139</v>
      </c>
      <c r="N44" s="81" t="s">
        <v>34</v>
      </c>
    </row>
    <row r="45" spans="1:14" x14ac:dyDescent="0.25">
      <c r="A45" s="124" t="s">
        <v>70</v>
      </c>
      <c r="B45" s="157">
        <v>86</v>
      </c>
      <c r="C45" s="157">
        <v>85</v>
      </c>
      <c r="D45" s="157">
        <v>85</v>
      </c>
      <c r="E45" s="157">
        <v>85</v>
      </c>
      <c r="F45" s="157">
        <v>85</v>
      </c>
      <c r="G45" s="157">
        <v>85</v>
      </c>
      <c r="H45" s="157">
        <v>85</v>
      </c>
      <c r="I45" s="157">
        <v>84</v>
      </c>
      <c r="J45" s="157">
        <v>85</v>
      </c>
      <c r="K45" s="172">
        <f>SUM(G45,H45,I45,J45)/4</f>
        <v>84.75</v>
      </c>
      <c r="L45" s="157">
        <v>85</v>
      </c>
      <c r="M45" s="173">
        <f t="shared" si="2"/>
        <v>85.107142857142861</v>
      </c>
      <c r="N45" s="79" t="s">
        <v>37</v>
      </c>
    </row>
    <row r="46" spans="1:14" x14ac:dyDescent="0.25">
      <c r="A46" s="124" t="s">
        <v>71</v>
      </c>
      <c r="B46" s="156">
        <v>85</v>
      </c>
      <c r="C46" s="156">
        <v>84</v>
      </c>
      <c r="D46" s="156">
        <v>84</v>
      </c>
      <c r="E46" s="156">
        <v>84</v>
      </c>
      <c r="F46" s="156">
        <v>84</v>
      </c>
      <c r="G46" s="156">
        <v>85</v>
      </c>
      <c r="H46" s="156">
        <v>85</v>
      </c>
      <c r="I46" s="156">
        <v>84</v>
      </c>
      <c r="J46" s="156">
        <v>85</v>
      </c>
      <c r="K46" s="172">
        <f t="shared" si="3"/>
        <v>84.75</v>
      </c>
      <c r="L46" s="156">
        <v>84</v>
      </c>
      <c r="M46" s="173">
        <f t="shared" si="2"/>
        <v>84.25</v>
      </c>
      <c r="N46" s="80" t="s">
        <v>34</v>
      </c>
    </row>
    <row r="47" spans="1:14" x14ac:dyDescent="0.25">
      <c r="A47" s="124" t="s">
        <v>78</v>
      </c>
      <c r="B47" s="157">
        <v>80</v>
      </c>
      <c r="C47" s="157">
        <v>80</v>
      </c>
      <c r="D47" s="157">
        <v>79</v>
      </c>
      <c r="E47" s="157">
        <v>80</v>
      </c>
      <c r="F47" s="157">
        <v>80</v>
      </c>
      <c r="G47" s="157">
        <v>80</v>
      </c>
      <c r="H47" s="157">
        <v>81</v>
      </c>
      <c r="I47" s="157">
        <v>81</v>
      </c>
      <c r="J47" s="157">
        <v>81</v>
      </c>
      <c r="K47" s="172">
        <f t="shared" si="3"/>
        <v>80.75</v>
      </c>
      <c r="L47" s="157">
        <v>82</v>
      </c>
      <c r="M47" s="173">
        <f t="shared" si="2"/>
        <v>80.25</v>
      </c>
      <c r="N47" s="79" t="s">
        <v>34</v>
      </c>
    </row>
    <row r="48" spans="1:14" x14ac:dyDescent="0.25">
      <c r="A48" s="124" t="s">
        <v>72</v>
      </c>
      <c r="B48" s="157">
        <v>83</v>
      </c>
      <c r="C48" s="157">
        <v>83</v>
      </c>
      <c r="D48" s="157">
        <v>83</v>
      </c>
      <c r="E48" s="157">
        <v>82</v>
      </c>
      <c r="F48" s="157">
        <v>83</v>
      </c>
      <c r="G48" s="157">
        <v>83</v>
      </c>
      <c r="H48" s="157">
        <v>83</v>
      </c>
      <c r="I48" s="157">
        <v>84</v>
      </c>
      <c r="J48" s="157">
        <v>83</v>
      </c>
      <c r="K48" s="172">
        <f t="shared" si="3"/>
        <v>83.25</v>
      </c>
      <c r="L48" s="157">
        <v>84</v>
      </c>
      <c r="M48" s="173">
        <f t="shared" si="2"/>
        <v>83.035714285714292</v>
      </c>
      <c r="N48" s="80" t="s">
        <v>34</v>
      </c>
    </row>
    <row r="49" spans="1:14" x14ac:dyDescent="0.25">
      <c r="A49" s="124" t="s">
        <v>73</v>
      </c>
      <c r="B49" s="156">
        <v>83</v>
      </c>
      <c r="C49" s="156">
        <v>83</v>
      </c>
      <c r="D49" s="156">
        <v>83</v>
      </c>
      <c r="E49" s="156">
        <v>83</v>
      </c>
      <c r="F49" s="156">
        <v>83</v>
      </c>
      <c r="G49" s="156">
        <v>83</v>
      </c>
      <c r="H49" s="156">
        <v>84</v>
      </c>
      <c r="I49" s="156">
        <v>84</v>
      </c>
      <c r="J49" s="156">
        <v>84</v>
      </c>
      <c r="K49" s="172">
        <f t="shared" si="3"/>
        <v>83.75</v>
      </c>
      <c r="L49" s="156">
        <v>83</v>
      </c>
      <c r="M49" s="173">
        <f t="shared" si="2"/>
        <v>83.107142857142861</v>
      </c>
      <c r="N49" s="79" t="s">
        <v>34</v>
      </c>
    </row>
    <row r="50" spans="1:14" x14ac:dyDescent="0.25">
      <c r="A50" s="124" t="s">
        <v>74</v>
      </c>
      <c r="B50" s="157">
        <v>81</v>
      </c>
      <c r="C50" s="156">
        <v>81</v>
      </c>
      <c r="D50" s="157">
        <v>81</v>
      </c>
      <c r="E50" s="157">
        <v>81</v>
      </c>
      <c r="F50" s="157">
        <v>80</v>
      </c>
      <c r="G50" s="157">
        <v>81</v>
      </c>
      <c r="H50" s="157">
        <v>81</v>
      </c>
      <c r="I50" s="157">
        <v>81</v>
      </c>
      <c r="J50" s="157">
        <v>81</v>
      </c>
      <c r="K50" s="22">
        <f t="shared" si="3"/>
        <v>81</v>
      </c>
      <c r="L50" s="157">
        <v>82</v>
      </c>
      <c r="M50" s="173">
        <f t="shared" si="2"/>
        <v>81</v>
      </c>
      <c r="N50" s="80" t="s">
        <v>34</v>
      </c>
    </row>
    <row r="51" spans="1:14" x14ac:dyDescent="0.25">
      <c r="A51" s="124" t="s">
        <v>75</v>
      </c>
      <c r="B51" s="75"/>
      <c r="C51" s="126"/>
      <c r="D51" s="75"/>
      <c r="E51" s="75"/>
      <c r="F51" s="75"/>
      <c r="G51" s="75"/>
      <c r="H51" s="75"/>
      <c r="I51" s="75"/>
      <c r="J51" s="126"/>
      <c r="K51" s="73"/>
      <c r="L51" s="75"/>
      <c r="M51" s="78"/>
      <c r="N51" s="78"/>
    </row>
    <row r="52" spans="1:14" x14ac:dyDescent="0.25">
      <c r="A52" s="124" t="s">
        <v>76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4"/>
      <c r="N52" s="74"/>
    </row>
    <row r="53" spans="1:14" x14ac:dyDescent="0.25">
      <c r="A53" s="124" t="s">
        <v>77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6"/>
      <c r="N53" s="76"/>
    </row>
    <row r="54" spans="1:14" x14ac:dyDescent="0.25">
      <c r="A54" s="2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4"/>
      <c r="N54" s="74"/>
    </row>
  </sheetData>
  <mergeCells count="4">
    <mergeCell ref="A1:N1"/>
    <mergeCell ref="A2:N2"/>
    <mergeCell ref="A29:N29"/>
    <mergeCell ref="A30:N3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BOYS 1-2</vt:lpstr>
      <vt:lpstr>GIRLS 1-2</vt:lpstr>
      <vt:lpstr>Summary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Russel Jay</dc:creator>
  <cp:lastModifiedBy>Arandia-Laptop</cp:lastModifiedBy>
  <cp:lastPrinted>2012-11-08T09:25:36Z</cp:lastPrinted>
  <dcterms:created xsi:type="dcterms:W3CDTF">2012-11-02T01:04:43Z</dcterms:created>
  <dcterms:modified xsi:type="dcterms:W3CDTF">2014-11-04T08:50:43Z</dcterms:modified>
</cp:coreProperties>
</file>