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0515" windowHeight="1005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F5" i="1" l="1"/>
  <c r="F77" i="1"/>
  <c r="F93" i="1"/>
  <c r="F101" i="1"/>
  <c r="F105" i="1"/>
  <c r="F125" i="1"/>
  <c r="F133" i="1"/>
  <c r="F137" i="1"/>
  <c r="F157" i="1"/>
  <c r="F165" i="1"/>
  <c r="F169" i="1"/>
  <c r="F189" i="1"/>
  <c r="F197" i="1"/>
  <c r="F201" i="1"/>
  <c r="F221" i="1"/>
  <c r="F229" i="1"/>
  <c r="F233" i="1"/>
  <c r="F253" i="1"/>
  <c r="C77" i="1"/>
  <c r="D77" i="1" s="1"/>
  <c r="C9" i="1"/>
  <c r="F9" i="1" s="1"/>
  <c r="C13" i="1"/>
  <c r="F13" i="1" s="1"/>
  <c r="C17" i="1"/>
  <c r="F17" i="1" s="1"/>
  <c r="C21" i="1"/>
  <c r="F21" i="1" s="1"/>
  <c r="C25" i="1"/>
  <c r="F25" i="1" s="1"/>
  <c r="C29" i="1"/>
  <c r="F29" i="1" s="1"/>
  <c r="C33" i="1"/>
  <c r="F33" i="1" s="1"/>
  <c r="C37" i="1"/>
  <c r="F37" i="1" s="1"/>
  <c r="C41" i="1"/>
  <c r="F41" i="1" s="1"/>
  <c r="C45" i="1"/>
  <c r="F45" i="1" s="1"/>
  <c r="C49" i="1"/>
  <c r="F49" i="1" s="1"/>
  <c r="C53" i="1"/>
  <c r="F53" i="1" s="1"/>
  <c r="C57" i="1"/>
  <c r="F57" i="1" s="1"/>
  <c r="C61" i="1"/>
  <c r="F61" i="1" s="1"/>
  <c r="C65" i="1"/>
  <c r="F65" i="1" s="1"/>
  <c r="C69" i="1"/>
  <c r="F69" i="1" s="1"/>
  <c r="C73" i="1"/>
  <c r="F73" i="1" s="1"/>
  <c r="C81" i="1"/>
  <c r="F81" i="1" s="1"/>
  <c r="C85" i="1"/>
  <c r="F85" i="1" s="1"/>
  <c r="C89" i="1"/>
  <c r="F89" i="1" s="1"/>
  <c r="C93" i="1"/>
  <c r="C97" i="1"/>
  <c r="F97" i="1" s="1"/>
  <c r="C101" i="1"/>
  <c r="C105" i="1"/>
  <c r="C109" i="1"/>
  <c r="F109" i="1" s="1"/>
  <c r="C113" i="1"/>
  <c r="F113" i="1" s="1"/>
  <c r="C117" i="1"/>
  <c r="F117" i="1" s="1"/>
  <c r="C121" i="1"/>
  <c r="F121" i="1" s="1"/>
  <c r="C125" i="1"/>
  <c r="C129" i="1"/>
  <c r="F129" i="1" s="1"/>
  <c r="C133" i="1"/>
  <c r="C137" i="1"/>
  <c r="C141" i="1"/>
  <c r="F141" i="1" s="1"/>
  <c r="C145" i="1"/>
  <c r="F145" i="1" s="1"/>
  <c r="C149" i="1"/>
  <c r="F149" i="1" s="1"/>
  <c r="C153" i="1"/>
  <c r="F153" i="1" s="1"/>
  <c r="C157" i="1"/>
  <c r="C161" i="1"/>
  <c r="H161" i="1" s="1"/>
  <c r="AA162" i="1" s="1"/>
  <c r="C165" i="1"/>
  <c r="C169" i="1"/>
  <c r="C173" i="1"/>
  <c r="F173" i="1" s="1"/>
  <c r="C177" i="1"/>
  <c r="F177" i="1" s="1"/>
  <c r="C181" i="1"/>
  <c r="I181" i="1" s="1"/>
  <c r="Z182" i="1" s="1"/>
  <c r="C185" i="1"/>
  <c r="H185" i="1" s="1"/>
  <c r="AA186" i="1" s="1"/>
  <c r="C189" i="1"/>
  <c r="C193" i="1"/>
  <c r="H193" i="1" s="1"/>
  <c r="AA194" i="1" s="1"/>
  <c r="C197" i="1"/>
  <c r="H197" i="1" s="1"/>
  <c r="AA198" i="1" s="1"/>
  <c r="C201" i="1"/>
  <c r="H201" i="1" s="1"/>
  <c r="AA202" i="1" s="1"/>
  <c r="C205" i="1"/>
  <c r="F205" i="1" s="1"/>
  <c r="C209" i="1"/>
  <c r="F209" i="1" s="1"/>
  <c r="C213" i="1"/>
  <c r="H213" i="1" s="1"/>
  <c r="AA214" i="1" s="1"/>
  <c r="C217" i="1"/>
  <c r="F217" i="1" s="1"/>
  <c r="C221" i="1"/>
  <c r="C225" i="1"/>
  <c r="I225" i="1" s="1"/>
  <c r="Z226" i="1" s="1"/>
  <c r="C229" i="1"/>
  <c r="D229" i="1" s="1"/>
  <c r="C233" i="1"/>
  <c r="D233" i="1" s="1"/>
  <c r="C237" i="1"/>
  <c r="J237" i="1" s="1"/>
  <c r="AA237" i="1" s="1"/>
  <c r="C241" i="1"/>
  <c r="J241" i="1" s="1"/>
  <c r="AA241" i="1" s="1"/>
  <c r="C245" i="1"/>
  <c r="J245" i="1" s="1"/>
  <c r="AA245" i="1" s="1"/>
  <c r="C249" i="1"/>
  <c r="J249" i="1" s="1"/>
  <c r="AA249" i="1" s="1"/>
  <c r="C253" i="1"/>
  <c r="J253" i="1" s="1"/>
  <c r="AA253" i="1" s="1"/>
  <c r="C257" i="1"/>
  <c r="J257" i="1" s="1"/>
  <c r="AA257" i="1" s="1"/>
  <c r="C5" i="1"/>
  <c r="E5" i="1" s="1"/>
  <c r="F257" i="1" l="1"/>
  <c r="F225" i="1"/>
  <c r="F193" i="1"/>
  <c r="F161" i="1"/>
  <c r="F249" i="1"/>
  <c r="F185" i="1"/>
  <c r="F245" i="1"/>
  <c r="F213" i="1"/>
  <c r="F181" i="1"/>
  <c r="F241" i="1"/>
  <c r="F237" i="1"/>
  <c r="AA7" i="1"/>
  <c r="G5" i="1"/>
  <c r="H5" i="1"/>
  <c r="AA6" i="1" s="1"/>
  <c r="I5" i="1"/>
  <c r="Z6" i="1" s="1"/>
  <c r="J5" i="1"/>
  <c r="AA5" i="1" s="1"/>
  <c r="K5" i="1"/>
  <c r="Z5" i="1" s="1"/>
  <c r="D5" i="1"/>
  <c r="J77" i="1"/>
  <c r="AA77" i="1" s="1"/>
  <c r="I77" i="1"/>
  <c r="K77" i="1"/>
  <c r="Z77" i="1" s="1"/>
  <c r="H77" i="1"/>
  <c r="AA78" i="1" s="1"/>
  <c r="G77" i="1"/>
  <c r="Z79" i="1" s="1"/>
  <c r="E77" i="1"/>
  <c r="J221" i="1"/>
  <c r="AA221" i="1" s="1"/>
  <c r="K221" i="1"/>
  <c r="Z221" i="1" s="1"/>
  <c r="D221" i="1"/>
  <c r="G221" i="1"/>
  <c r="Z223" i="1" s="1"/>
  <c r="J189" i="1"/>
  <c r="AA189" i="1" s="1"/>
  <c r="K189" i="1"/>
  <c r="Z189" i="1" s="1"/>
  <c r="D189" i="1"/>
  <c r="E189" i="1"/>
  <c r="AA191" i="1" s="1"/>
  <c r="G189" i="1"/>
  <c r="Z191" i="1" s="1"/>
  <c r="J157" i="1"/>
  <c r="AA157" i="1" s="1"/>
  <c r="K157" i="1"/>
  <c r="Z157" i="1" s="1"/>
  <c r="D157" i="1"/>
  <c r="E157" i="1"/>
  <c r="AA159" i="1" s="1"/>
  <c r="G157" i="1"/>
  <c r="Z159" i="1" s="1"/>
  <c r="H157" i="1"/>
  <c r="AA158" i="1" s="1"/>
  <c r="I157" i="1"/>
  <c r="Z158" i="1" s="1"/>
  <c r="K125" i="1"/>
  <c r="Z125" i="1" s="1"/>
  <c r="G125" i="1"/>
  <c r="Z127" i="1" s="1"/>
  <c r="H125" i="1"/>
  <c r="AA126" i="1" s="1"/>
  <c r="I125" i="1"/>
  <c r="Z126" i="1" s="1"/>
  <c r="J125" i="1"/>
  <c r="AA125" i="1" s="1"/>
  <c r="D125" i="1"/>
  <c r="E125" i="1"/>
  <c r="AA127" i="1" s="1"/>
  <c r="K93" i="1"/>
  <c r="Z93" i="1" s="1"/>
  <c r="G93" i="1"/>
  <c r="Z95" i="1" s="1"/>
  <c r="H93" i="1"/>
  <c r="AA94" i="1" s="1"/>
  <c r="I93" i="1"/>
  <c r="Z94" i="1" s="1"/>
  <c r="J93" i="1"/>
  <c r="AA93" i="1" s="1"/>
  <c r="D93" i="1"/>
  <c r="E93" i="1"/>
  <c r="AA95" i="1" s="1"/>
  <c r="K61" i="1"/>
  <c r="Z61" i="1" s="1"/>
  <c r="G61" i="1"/>
  <c r="Z63" i="1" s="1"/>
  <c r="H61" i="1"/>
  <c r="AA62" i="1" s="1"/>
  <c r="I61" i="1"/>
  <c r="Z62" i="1" s="1"/>
  <c r="J61" i="1"/>
  <c r="AA61" i="1" s="1"/>
  <c r="D61" i="1"/>
  <c r="E61" i="1"/>
  <c r="AA63" i="1" s="1"/>
  <c r="K29" i="1"/>
  <c r="Z29" i="1" s="1"/>
  <c r="G29" i="1"/>
  <c r="Z31" i="1" s="1"/>
  <c r="H29" i="1"/>
  <c r="AA30" i="1" s="1"/>
  <c r="I29" i="1"/>
  <c r="Z30" i="1" s="1"/>
  <c r="J29" i="1"/>
  <c r="AA29" i="1" s="1"/>
  <c r="D29" i="1"/>
  <c r="E29" i="1"/>
  <c r="AA31" i="1" s="1"/>
  <c r="I257" i="1"/>
  <c r="Z258" i="1" s="1"/>
  <c r="I253" i="1"/>
  <c r="Z254" i="1" s="1"/>
  <c r="I249" i="1"/>
  <c r="Z250" i="1" s="1"/>
  <c r="I245" i="1"/>
  <c r="Z246" i="1" s="1"/>
  <c r="I241" i="1"/>
  <c r="Z242" i="1" s="1"/>
  <c r="I237" i="1"/>
  <c r="Z238" i="1" s="1"/>
  <c r="E233" i="1"/>
  <c r="AA235" i="1" s="1"/>
  <c r="E225" i="1"/>
  <c r="AA227" i="1" s="1"/>
  <c r="I213" i="1"/>
  <c r="Z214" i="1" s="1"/>
  <c r="J217" i="1"/>
  <c r="AA217" i="1" s="1"/>
  <c r="K217" i="1"/>
  <c r="Z217" i="1" s="1"/>
  <c r="D217" i="1"/>
  <c r="G217" i="1"/>
  <c r="Z219" i="1" s="1"/>
  <c r="J185" i="1"/>
  <c r="AA185" i="1" s="1"/>
  <c r="K185" i="1"/>
  <c r="Z185" i="1" s="1"/>
  <c r="D185" i="1"/>
  <c r="E185" i="1"/>
  <c r="AA187" i="1" s="1"/>
  <c r="G185" i="1"/>
  <c r="Z187" i="1" s="1"/>
  <c r="J153" i="1"/>
  <c r="AA153" i="1" s="1"/>
  <c r="K153" i="1"/>
  <c r="Z153" i="1" s="1"/>
  <c r="D153" i="1"/>
  <c r="E153" i="1"/>
  <c r="AA155" i="1" s="1"/>
  <c r="G153" i="1"/>
  <c r="Z155" i="1" s="1"/>
  <c r="H153" i="1"/>
  <c r="AA154" i="1" s="1"/>
  <c r="I153" i="1"/>
  <c r="Z154" i="1" s="1"/>
  <c r="K121" i="1"/>
  <c r="Z121" i="1" s="1"/>
  <c r="G121" i="1"/>
  <c r="Z123" i="1" s="1"/>
  <c r="D121" i="1"/>
  <c r="E121" i="1"/>
  <c r="AA123" i="1" s="1"/>
  <c r="H121" i="1"/>
  <c r="AA122" i="1" s="1"/>
  <c r="I121" i="1"/>
  <c r="Z122" i="1" s="1"/>
  <c r="J121" i="1"/>
  <c r="AA121" i="1" s="1"/>
  <c r="K89" i="1"/>
  <c r="Z89" i="1" s="1"/>
  <c r="G89" i="1"/>
  <c r="Z91" i="1" s="1"/>
  <c r="D89" i="1"/>
  <c r="E89" i="1"/>
  <c r="AA91" i="1" s="1"/>
  <c r="H89" i="1"/>
  <c r="AA90" i="1" s="1"/>
  <c r="I89" i="1"/>
  <c r="Z90" i="1" s="1"/>
  <c r="J89" i="1"/>
  <c r="AA89" i="1" s="1"/>
  <c r="K57" i="1"/>
  <c r="Z57" i="1" s="1"/>
  <c r="G57" i="1"/>
  <c r="Z59" i="1" s="1"/>
  <c r="D57" i="1"/>
  <c r="E57" i="1"/>
  <c r="AA59" i="1" s="1"/>
  <c r="H57" i="1"/>
  <c r="AA58" i="1" s="1"/>
  <c r="I57" i="1"/>
  <c r="Z58" i="1" s="1"/>
  <c r="J57" i="1"/>
  <c r="AA57" i="1" s="1"/>
  <c r="K25" i="1"/>
  <c r="Z25" i="1" s="1"/>
  <c r="G25" i="1"/>
  <c r="Z27" i="1" s="1"/>
  <c r="D25" i="1"/>
  <c r="E25" i="1"/>
  <c r="AA27" i="1" s="1"/>
  <c r="H25" i="1"/>
  <c r="AA26" i="1" s="1"/>
  <c r="I25" i="1"/>
  <c r="Z26" i="1" s="1"/>
  <c r="J25" i="1"/>
  <c r="AA25" i="1" s="1"/>
  <c r="H257" i="1"/>
  <c r="AA258" i="1" s="1"/>
  <c r="H253" i="1"/>
  <c r="AA254" i="1" s="1"/>
  <c r="H249" i="1"/>
  <c r="AA250" i="1" s="1"/>
  <c r="H245" i="1"/>
  <c r="AA246" i="1" s="1"/>
  <c r="H241" i="1"/>
  <c r="AA242" i="1" s="1"/>
  <c r="H237" i="1"/>
  <c r="AA238" i="1" s="1"/>
  <c r="D225" i="1"/>
  <c r="I197" i="1"/>
  <c r="Z198" i="1" s="1"/>
  <c r="J213" i="1"/>
  <c r="AA213" i="1" s="1"/>
  <c r="K213" i="1"/>
  <c r="Z213" i="1" s="1"/>
  <c r="D213" i="1"/>
  <c r="G213" i="1"/>
  <c r="Z215" i="1" s="1"/>
  <c r="J181" i="1"/>
  <c r="AA181" i="1" s="1"/>
  <c r="K181" i="1"/>
  <c r="Z181" i="1" s="1"/>
  <c r="D181" i="1"/>
  <c r="E181" i="1"/>
  <c r="AA183" i="1" s="1"/>
  <c r="G181" i="1"/>
  <c r="Z183" i="1" s="1"/>
  <c r="J149" i="1"/>
  <c r="AA149" i="1" s="1"/>
  <c r="K149" i="1"/>
  <c r="Z149" i="1" s="1"/>
  <c r="D149" i="1"/>
  <c r="E149" i="1"/>
  <c r="AA151" i="1" s="1"/>
  <c r="G149" i="1"/>
  <c r="Z151" i="1" s="1"/>
  <c r="H149" i="1"/>
  <c r="AA150" i="1" s="1"/>
  <c r="I149" i="1"/>
  <c r="Z150" i="1" s="1"/>
  <c r="K117" i="1"/>
  <c r="Z117" i="1" s="1"/>
  <c r="G117" i="1"/>
  <c r="Z119" i="1" s="1"/>
  <c r="D117" i="1"/>
  <c r="E117" i="1"/>
  <c r="AA119" i="1" s="1"/>
  <c r="H117" i="1"/>
  <c r="AA118" i="1" s="1"/>
  <c r="I117" i="1"/>
  <c r="Z118" i="1" s="1"/>
  <c r="J117" i="1"/>
  <c r="AA117" i="1" s="1"/>
  <c r="K85" i="1"/>
  <c r="Z85" i="1" s="1"/>
  <c r="G85" i="1"/>
  <c r="Z87" i="1" s="1"/>
  <c r="D85" i="1"/>
  <c r="E85" i="1"/>
  <c r="AA87" i="1" s="1"/>
  <c r="H85" i="1"/>
  <c r="AA86" i="1" s="1"/>
  <c r="I85" i="1"/>
  <c r="Z86" i="1" s="1"/>
  <c r="J85" i="1"/>
  <c r="AA85" i="1" s="1"/>
  <c r="K53" i="1"/>
  <c r="Z53" i="1" s="1"/>
  <c r="G53" i="1"/>
  <c r="Z55" i="1" s="1"/>
  <c r="D53" i="1"/>
  <c r="E53" i="1"/>
  <c r="AA55" i="1" s="1"/>
  <c r="H53" i="1"/>
  <c r="AA54" i="1" s="1"/>
  <c r="I53" i="1"/>
  <c r="Z54" i="1" s="1"/>
  <c r="J53" i="1"/>
  <c r="AA53" i="1" s="1"/>
  <c r="K21" i="1"/>
  <c r="Z21" i="1" s="1"/>
  <c r="G21" i="1"/>
  <c r="Z23" i="1" s="1"/>
  <c r="D21" i="1"/>
  <c r="E21" i="1"/>
  <c r="AA23" i="1" s="1"/>
  <c r="H21" i="1"/>
  <c r="AA22" i="1" s="1"/>
  <c r="I21" i="1"/>
  <c r="Z22" i="1" s="1"/>
  <c r="J21" i="1"/>
  <c r="AA21" i="1" s="1"/>
  <c r="G257" i="1"/>
  <c r="Z259" i="1" s="1"/>
  <c r="G253" i="1"/>
  <c r="Z255" i="1" s="1"/>
  <c r="G249" i="1"/>
  <c r="Z251" i="1" s="1"/>
  <c r="G245" i="1"/>
  <c r="Z247" i="1" s="1"/>
  <c r="G241" i="1"/>
  <c r="Z243" i="1" s="1"/>
  <c r="G237" i="1"/>
  <c r="Z239" i="1" s="1"/>
  <c r="I229" i="1"/>
  <c r="Z230" i="1" s="1"/>
  <c r="I221" i="1"/>
  <c r="Z222" i="1" s="1"/>
  <c r="E213" i="1"/>
  <c r="AA215" i="1" s="1"/>
  <c r="H181" i="1"/>
  <c r="AA182" i="1" s="1"/>
  <c r="J209" i="1"/>
  <c r="AA209" i="1" s="1"/>
  <c r="K209" i="1"/>
  <c r="Z209" i="1" s="1"/>
  <c r="D209" i="1"/>
  <c r="E209" i="1"/>
  <c r="AA211" i="1" s="1"/>
  <c r="G209" i="1"/>
  <c r="Z211" i="1" s="1"/>
  <c r="J177" i="1"/>
  <c r="AA177" i="1" s="1"/>
  <c r="K177" i="1"/>
  <c r="Z177" i="1" s="1"/>
  <c r="D177" i="1"/>
  <c r="E177" i="1"/>
  <c r="AA179" i="1" s="1"/>
  <c r="G177" i="1"/>
  <c r="Z179" i="1" s="1"/>
  <c r="J145" i="1"/>
  <c r="AA145" i="1" s="1"/>
  <c r="K145" i="1"/>
  <c r="Z145" i="1" s="1"/>
  <c r="D145" i="1"/>
  <c r="E145" i="1"/>
  <c r="AA147" i="1" s="1"/>
  <c r="G145" i="1"/>
  <c r="Z147" i="1" s="1"/>
  <c r="H145" i="1"/>
  <c r="AA146" i="1" s="1"/>
  <c r="I145" i="1"/>
  <c r="Z146" i="1" s="1"/>
  <c r="K113" i="1"/>
  <c r="Z113" i="1" s="1"/>
  <c r="G113" i="1"/>
  <c r="Z115" i="1" s="1"/>
  <c r="I113" i="1"/>
  <c r="Z114" i="1" s="1"/>
  <c r="J113" i="1"/>
  <c r="AA113" i="1" s="1"/>
  <c r="D113" i="1"/>
  <c r="E113" i="1"/>
  <c r="AA115" i="1" s="1"/>
  <c r="H113" i="1"/>
  <c r="AA114" i="1" s="1"/>
  <c r="K81" i="1"/>
  <c r="Z81" i="1" s="1"/>
  <c r="G81" i="1"/>
  <c r="Z83" i="1" s="1"/>
  <c r="I81" i="1"/>
  <c r="Z82" i="1" s="1"/>
  <c r="J81" i="1"/>
  <c r="AA81" i="1" s="1"/>
  <c r="D81" i="1"/>
  <c r="E81" i="1"/>
  <c r="AA83" i="1" s="1"/>
  <c r="H81" i="1"/>
  <c r="AA82" i="1" s="1"/>
  <c r="K49" i="1"/>
  <c r="Z49" i="1" s="1"/>
  <c r="G49" i="1"/>
  <c r="Z51" i="1" s="1"/>
  <c r="I49" i="1"/>
  <c r="Z50" i="1" s="1"/>
  <c r="J49" i="1"/>
  <c r="AA49" i="1" s="1"/>
  <c r="D49" i="1"/>
  <c r="E49" i="1"/>
  <c r="AA51" i="1" s="1"/>
  <c r="H49" i="1"/>
  <c r="AA50" i="1" s="1"/>
  <c r="K17" i="1"/>
  <c r="Z17" i="1" s="1"/>
  <c r="G17" i="1"/>
  <c r="Z19" i="1" s="1"/>
  <c r="I17" i="1"/>
  <c r="Z18" i="1" s="1"/>
  <c r="J17" i="1"/>
  <c r="AA17" i="1" s="1"/>
  <c r="D17" i="1"/>
  <c r="E17" i="1"/>
  <c r="AA19" i="1" s="1"/>
  <c r="H17" i="1"/>
  <c r="AA18" i="1" s="1"/>
  <c r="H229" i="1"/>
  <c r="AA230" i="1" s="1"/>
  <c r="H221" i="1"/>
  <c r="AA222" i="1" s="1"/>
  <c r="I209" i="1"/>
  <c r="Z210" i="1" s="1"/>
  <c r="I193" i="1"/>
  <c r="Z194" i="1" s="1"/>
  <c r="I177" i="1"/>
  <c r="Z178" i="1" s="1"/>
  <c r="J205" i="1"/>
  <c r="AA205" i="1" s="1"/>
  <c r="K205" i="1"/>
  <c r="Z205" i="1" s="1"/>
  <c r="D205" i="1"/>
  <c r="E205" i="1"/>
  <c r="AA207" i="1" s="1"/>
  <c r="G205" i="1"/>
  <c r="Z207" i="1" s="1"/>
  <c r="J173" i="1"/>
  <c r="AA173" i="1" s="1"/>
  <c r="K173" i="1"/>
  <c r="Z173" i="1" s="1"/>
  <c r="D173" i="1"/>
  <c r="E173" i="1"/>
  <c r="AA175" i="1" s="1"/>
  <c r="G173" i="1"/>
  <c r="Z175" i="1" s="1"/>
  <c r="I173" i="1"/>
  <c r="Z174" i="1" s="1"/>
  <c r="J141" i="1"/>
  <c r="AA141" i="1" s="1"/>
  <c r="K141" i="1"/>
  <c r="Z141" i="1" s="1"/>
  <c r="D141" i="1"/>
  <c r="E141" i="1"/>
  <c r="AA143" i="1" s="1"/>
  <c r="G141" i="1"/>
  <c r="Z143" i="1" s="1"/>
  <c r="H141" i="1"/>
  <c r="AA142" i="1" s="1"/>
  <c r="I141" i="1"/>
  <c r="Z142" i="1" s="1"/>
  <c r="K109" i="1"/>
  <c r="Z109" i="1" s="1"/>
  <c r="G109" i="1"/>
  <c r="Z111" i="1" s="1"/>
  <c r="H109" i="1"/>
  <c r="AA110" i="1" s="1"/>
  <c r="I109" i="1"/>
  <c r="Z110" i="1" s="1"/>
  <c r="J109" i="1"/>
  <c r="AA109" i="1" s="1"/>
  <c r="D109" i="1"/>
  <c r="E109" i="1"/>
  <c r="AA111" i="1" s="1"/>
  <c r="Z78" i="1"/>
  <c r="AA79" i="1"/>
  <c r="K45" i="1"/>
  <c r="Z45" i="1" s="1"/>
  <c r="G45" i="1"/>
  <c r="Z47" i="1" s="1"/>
  <c r="H45" i="1"/>
  <c r="AA46" i="1" s="1"/>
  <c r="I45" i="1"/>
  <c r="Z46" i="1" s="1"/>
  <c r="J45" i="1"/>
  <c r="AA45" i="1" s="1"/>
  <c r="D45" i="1"/>
  <c r="E45" i="1"/>
  <c r="AA47" i="1" s="1"/>
  <c r="K13" i="1"/>
  <c r="Z13" i="1" s="1"/>
  <c r="G13" i="1"/>
  <c r="Z15" i="1" s="1"/>
  <c r="H13" i="1"/>
  <c r="AA14" i="1" s="1"/>
  <c r="I13" i="1"/>
  <c r="Z14" i="1" s="1"/>
  <c r="J13" i="1"/>
  <c r="AA13" i="1" s="1"/>
  <c r="D13" i="1"/>
  <c r="E13" i="1"/>
  <c r="AA15" i="1" s="1"/>
  <c r="E257" i="1"/>
  <c r="AA259" i="1" s="1"/>
  <c r="E253" i="1"/>
  <c r="AA255" i="1" s="1"/>
  <c r="E249" i="1"/>
  <c r="AA251" i="1" s="1"/>
  <c r="E245" i="1"/>
  <c r="AA247" i="1" s="1"/>
  <c r="E241" i="1"/>
  <c r="AA243" i="1" s="1"/>
  <c r="E237" i="1"/>
  <c r="AA239" i="1" s="1"/>
  <c r="E229" i="1"/>
  <c r="AA231" i="1" s="1"/>
  <c r="E221" i="1"/>
  <c r="H209" i="1"/>
  <c r="AA210" i="1" s="1"/>
  <c r="H177" i="1"/>
  <c r="AA178" i="1" s="1"/>
  <c r="J233" i="1"/>
  <c r="AA233" i="1" s="1"/>
  <c r="K233" i="1"/>
  <c r="Z233" i="1" s="1"/>
  <c r="G233" i="1"/>
  <c r="Z235" i="1" s="1"/>
  <c r="J201" i="1"/>
  <c r="AA201" i="1" s="1"/>
  <c r="K201" i="1"/>
  <c r="Z201" i="1" s="1"/>
  <c r="D201" i="1"/>
  <c r="E201" i="1"/>
  <c r="AA203" i="1" s="1"/>
  <c r="G201" i="1"/>
  <c r="Z203" i="1" s="1"/>
  <c r="J169" i="1"/>
  <c r="AA169" i="1" s="1"/>
  <c r="K169" i="1"/>
  <c r="Z169" i="1" s="1"/>
  <c r="D169" i="1"/>
  <c r="E169" i="1"/>
  <c r="AA171" i="1" s="1"/>
  <c r="G169" i="1"/>
  <c r="Z171" i="1" s="1"/>
  <c r="I169" i="1"/>
  <c r="Z170" i="1" s="1"/>
  <c r="J137" i="1"/>
  <c r="AA137" i="1" s="1"/>
  <c r="K137" i="1"/>
  <c r="Z137" i="1" s="1"/>
  <c r="D137" i="1"/>
  <c r="E137" i="1"/>
  <c r="AA139" i="1" s="1"/>
  <c r="G137" i="1"/>
  <c r="Z139" i="1" s="1"/>
  <c r="H137" i="1"/>
  <c r="AA138" i="1" s="1"/>
  <c r="I137" i="1"/>
  <c r="Z138" i="1" s="1"/>
  <c r="K105" i="1"/>
  <c r="Z105" i="1" s="1"/>
  <c r="G105" i="1"/>
  <c r="Z107" i="1" s="1"/>
  <c r="D105" i="1"/>
  <c r="E105" i="1"/>
  <c r="AA107" i="1" s="1"/>
  <c r="H105" i="1"/>
  <c r="AA106" i="1" s="1"/>
  <c r="I105" i="1"/>
  <c r="Z106" i="1" s="1"/>
  <c r="J105" i="1"/>
  <c r="AA105" i="1" s="1"/>
  <c r="K73" i="1"/>
  <c r="Z73" i="1" s="1"/>
  <c r="G73" i="1"/>
  <c r="Z75" i="1" s="1"/>
  <c r="D73" i="1"/>
  <c r="E73" i="1"/>
  <c r="AA75" i="1" s="1"/>
  <c r="H73" i="1"/>
  <c r="AA74" i="1" s="1"/>
  <c r="I73" i="1"/>
  <c r="Z74" i="1" s="1"/>
  <c r="J73" i="1"/>
  <c r="AA73" i="1" s="1"/>
  <c r="K41" i="1"/>
  <c r="Z41" i="1" s="1"/>
  <c r="G41" i="1"/>
  <c r="Z43" i="1" s="1"/>
  <c r="D41" i="1"/>
  <c r="E41" i="1"/>
  <c r="AA43" i="1" s="1"/>
  <c r="H41" i="1"/>
  <c r="AA42" i="1" s="1"/>
  <c r="I41" i="1"/>
  <c r="Z42" i="1" s="1"/>
  <c r="J41" i="1"/>
  <c r="AA41" i="1" s="1"/>
  <c r="K9" i="1"/>
  <c r="Z9" i="1" s="1"/>
  <c r="G9" i="1"/>
  <c r="Z11" i="1" s="1"/>
  <c r="D9" i="1"/>
  <c r="E9" i="1"/>
  <c r="AA11" i="1" s="1"/>
  <c r="H9" i="1"/>
  <c r="AA10" i="1" s="1"/>
  <c r="I9" i="1"/>
  <c r="Z10" i="1" s="1"/>
  <c r="J9" i="1"/>
  <c r="AA9" i="1" s="1"/>
  <c r="D257" i="1"/>
  <c r="D253" i="1"/>
  <c r="D249" i="1"/>
  <c r="D245" i="1"/>
  <c r="D241" i="1"/>
  <c r="D237" i="1"/>
  <c r="I217" i="1"/>
  <c r="Z218" i="1" s="1"/>
  <c r="I205" i="1"/>
  <c r="Z206" i="1" s="1"/>
  <c r="I189" i="1"/>
  <c r="Z190" i="1" s="1"/>
  <c r="H173" i="1"/>
  <c r="AA174" i="1" s="1"/>
  <c r="J229" i="1"/>
  <c r="AA229" i="1" s="1"/>
  <c r="K229" i="1"/>
  <c r="Z229" i="1" s="1"/>
  <c r="G229" i="1"/>
  <c r="Z231" i="1" s="1"/>
  <c r="J197" i="1"/>
  <c r="AA197" i="1" s="1"/>
  <c r="K197" i="1"/>
  <c r="Z197" i="1" s="1"/>
  <c r="D197" i="1"/>
  <c r="E197" i="1"/>
  <c r="AA199" i="1" s="1"/>
  <c r="G197" i="1"/>
  <c r="Z199" i="1" s="1"/>
  <c r="J165" i="1"/>
  <c r="AA165" i="1" s="1"/>
  <c r="K165" i="1"/>
  <c r="Z165" i="1" s="1"/>
  <c r="D165" i="1"/>
  <c r="E165" i="1"/>
  <c r="AA167" i="1" s="1"/>
  <c r="G165" i="1"/>
  <c r="Z167" i="1" s="1"/>
  <c r="I165" i="1"/>
  <c r="Z166" i="1" s="1"/>
  <c r="J133" i="1"/>
  <c r="AA133" i="1" s="1"/>
  <c r="K133" i="1"/>
  <c r="Z133" i="1" s="1"/>
  <c r="D133" i="1"/>
  <c r="E133" i="1"/>
  <c r="AA135" i="1" s="1"/>
  <c r="G133" i="1"/>
  <c r="Z135" i="1" s="1"/>
  <c r="H133" i="1"/>
  <c r="AA134" i="1" s="1"/>
  <c r="I133" i="1"/>
  <c r="Z134" i="1" s="1"/>
  <c r="K101" i="1"/>
  <c r="Z101" i="1" s="1"/>
  <c r="G101" i="1"/>
  <c r="Z103" i="1" s="1"/>
  <c r="D101" i="1"/>
  <c r="E101" i="1"/>
  <c r="AA103" i="1" s="1"/>
  <c r="H101" i="1"/>
  <c r="AA102" i="1" s="1"/>
  <c r="I101" i="1"/>
  <c r="Z102" i="1" s="1"/>
  <c r="J101" i="1"/>
  <c r="AA101" i="1" s="1"/>
  <c r="K69" i="1"/>
  <c r="Z69" i="1" s="1"/>
  <c r="G69" i="1"/>
  <c r="Z71" i="1" s="1"/>
  <c r="D69" i="1"/>
  <c r="E69" i="1"/>
  <c r="AA71" i="1" s="1"/>
  <c r="H69" i="1"/>
  <c r="AA70" i="1" s="1"/>
  <c r="I69" i="1"/>
  <c r="Z70" i="1" s="1"/>
  <c r="J69" i="1"/>
  <c r="AA69" i="1" s="1"/>
  <c r="K37" i="1"/>
  <c r="Z37" i="1" s="1"/>
  <c r="G37" i="1"/>
  <c r="Z39" i="1" s="1"/>
  <c r="D37" i="1"/>
  <c r="E37" i="1"/>
  <c r="AA39" i="1" s="1"/>
  <c r="H37" i="1"/>
  <c r="AA38" i="1" s="1"/>
  <c r="I37" i="1"/>
  <c r="Z38" i="1" s="1"/>
  <c r="J37" i="1"/>
  <c r="AA37" i="1" s="1"/>
  <c r="K257" i="1"/>
  <c r="Z257" i="1" s="1"/>
  <c r="K253" i="1"/>
  <c r="Z253" i="1" s="1"/>
  <c r="K249" i="1"/>
  <c r="Z249" i="1" s="1"/>
  <c r="K245" i="1"/>
  <c r="Z245" i="1" s="1"/>
  <c r="K241" i="1"/>
  <c r="Z241" i="1" s="1"/>
  <c r="K237" i="1"/>
  <c r="Z237" i="1" s="1"/>
  <c r="I233" i="1"/>
  <c r="Z234" i="1" s="1"/>
  <c r="H217" i="1"/>
  <c r="AA218" i="1" s="1"/>
  <c r="H205" i="1"/>
  <c r="AA206" i="1" s="1"/>
  <c r="H189" i="1"/>
  <c r="AA190" i="1" s="1"/>
  <c r="H169" i="1"/>
  <c r="AA170" i="1" s="1"/>
  <c r="J225" i="1"/>
  <c r="AA225" i="1" s="1"/>
  <c r="K225" i="1"/>
  <c r="Z225" i="1" s="1"/>
  <c r="G225" i="1"/>
  <c r="Z227" i="1" s="1"/>
  <c r="J193" i="1"/>
  <c r="AA193" i="1" s="1"/>
  <c r="K193" i="1"/>
  <c r="Z193" i="1" s="1"/>
  <c r="D193" i="1"/>
  <c r="E193" i="1"/>
  <c r="AA195" i="1" s="1"/>
  <c r="G193" i="1"/>
  <c r="Z195" i="1" s="1"/>
  <c r="J161" i="1"/>
  <c r="AA161" i="1" s="1"/>
  <c r="K161" i="1"/>
  <c r="Z161" i="1" s="1"/>
  <c r="D161" i="1"/>
  <c r="E161" i="1"/>
  <c r="AA163" i="1" s="1"/>
  <c r="G161" i="1"/>
  <c r="Z163" i="1" s="1"/>
  <c r="I161" i="1"/>
  <c r="Z162" i="1" s="1"/>
  <c r="K129" i="1"/>
  <c r="Z129" i="1" s="1"/>
  <c r="G129" i="1"/>
  <c r="Z131" i="1" s="1"/>
  <c r="I129" i="1"/>
  <c r="Z130" i="1" s="1"/>
  <c r="J129" i="1"/>
  <c r="AA129" i="1" s="1"/>
  <c r="D129" i="1"/>
  <c r="E129" i="1"/>
  <c r="AA131" i="1" s="1"/>
  <c r="H129" i="1"/>
  <c r="AA130" i="1" s="1"/>
  <c r="K97" i="1"/>
  <c r="Z97" i="1" s="1"/>
  <c r="G97" i="1"/>
  <c r="Z99" i="1" s="1"/>
  <c r="I97" i="1"/>
  <c r="Z98" i="1" s="1"/>
  <c r="J97" i="1"/>
  <c r="AA97" i="1" s="1"/>
  <c r="D97" i="1"/>
  <c r="E97" i="1"/>
  <c r="AA99" i="1" s="1"/>
  <c r="H97" i="1"/>
  <c r="AA98" i="1" s="1"/>
  <c r="K65" i="1"/>
  <c r="Z65" i="1" s="1"/>
  <c r="G65" i="1"/>
  <c r="Z67" i="1" s="1"/>
  <c r="I65" i="1"/>
  <c r="Z66" i="1" s="1"/>
  <c r="J65" i="1"/>
  <c r="AA65" i="1" s="1"/>
  <c r="D65" i="1"/>
  <c r="E65" i="1"/>
  <c r="AA67" i="1" s="1"/>
  <c r="H65" i="1"/>
  <c r="AA66" i="1" s="1"/>
  <c r="K33" i="1"/>
  <c r="Z33" i="1" s="1"/>
  <c r="G33" i="1"/>
  <c r="Z35" i="1" s="1"/>
  <c r="I33" i="1"/>
  <c r="Z34" i="1" s="1"/>
  <c r="J33" i="1"/>
  <c r="AA33" i="1" s="1"/>
  <c r="D33" i="1"/>
  <c r="E33" i="1"/>
  <c r="AA35" i="1" s="1"/>
  <c r="H33" i="1"/>
  <c r="AA34" i="1" s="1"/>
  <c r="H233" i="1"/>
  <c r="AA234" i="1" s="1"/>
  <c r="H225" i="1"/>
  <c r="AA226" i="1" s="1"/>
  <c r="E217" i="1"/>
  <c r="AA219" i="1" s="1"/>
  <c r="I201" i="1"/>
  <c r="Z202" i="1" s="1"/>
  <c r="I185" i="1"/>
  <c r="Z186" i="1" s="1"/>
  <c r="H165" i="1"/>
  <c r="AA166" i="1" s="1"/>
  <c r="Z7" i="1" l="1"/>
  <c r="M5" i="1"/>
  <c r="N5" i="1" s="1"/>
  <c r="S5" i="1" s="1"/>
  <c r="O5" i="1"/>
  <c r="P5" i="1" s="1"/>
  <c r="O77" i="1"/>
  <c r="P77" i="1" s="1"/>
  <c r="M77" i="1"/>
  <c r="N77" i="1" s="1"/>
  <c r="S77" i="1" s="1"/>
  <c r="R77" i="1" s="1"/>
  <c r="O221" i="1"/>
  <c r="P221" i="1" s="1"/>
  <c r="AA223" i="1"/>
  <c r="O249" i="1"/>
  <c r="P249" i="1" s="1"/>
  <c r="O241" i="1"/>
  <c r="P241" i="1" s="1"/>
  <c r="M193" i="1"/>
  <c r="N193" i="1" s="1"/>
  <c r="S193" i="1" s="1"/>
  <c r="R193" i="1" s="1"/>
  <c r="O237" i="1"/>
  <c r="P237" i="1" s="1"/>
  <c r="O253" i="1"/>
  <c r="P253" i="1" s="1"/>
  <c r="O201" i="1"/>
  <c r="P201" i="1" s="1"/>
  <c r="O245" i="1"/>
  <c r="P245" i="1" s="1"/>
  <c r="O133" i="1"/>
  <c r="P133" i="1" s="1"/>
  <c r="O157" i="1"/>
  <c r="P157" i="1" s="1"/>
  <c r="O213" i="1"/>
  <c r="P213" i="1" s="1"/>
  <c r="M13" i="1"/>
  <c r="N13" i="1" s="1"/>
  <c r="S13" i="1" s="1"/>
  <c r="M45" i="1"/>
  <c r="N45" i="1" s="1"/>
  <c r="S45" i="1" s="1"/>
  <c r="M109" i="1"/>
  <c r="N109" i="1" s="1"/>
  <c r="S109" i="1" s="1"/>
  <c r="R109" i="1" s="1"/>
  <c r="O257" i="1"/>
  <c r="P257" i="1" s="1"/>
  <c r="M233" i="1"/>
  <c r="N233" i="1" s="1"/>
  <c r="S233" i="1" s="1"/>
  <c r="R233" i="1" s="1"/>
  <c r="M141" i="1"/>
  <c r="N141" i="1" s="1"/>
  <c r="S141" i="1" s="1"/>
  <c r="R141" i="1" s="1"/>
  <c r="O17" i="1"/>
  <c r="P17" i="1" s="1"/>
  <c r="O49" i="1"/>
  <c r="P49" i="1" s="1"/>
  <c r="O81" i="1"/>
  <c r="P81" i="1" s="1"/>
  <c r="O113" i="1"/>
  <c r="P113" i="1" s="1"/>
  <c r="M145" i="1"/>
  <c r="N145" i="1" s="1"/>
  <c r="S145" i="1" s="1"/>
  <c r="R145" i="1" s="1"/>
  <c r="O21" i="1"/>
  <c r="P21" i="1" s="1"/>
  <c r="O53" i="1"/>
  <c r="P53" i="1" s="1"/>
  <c r="O85" i="1"/>
  <c r="P85" i="1" s="1"/>
  <c r="O117" i="1"/>
  <c r="P117" i="1" s="1"/>
  <c r="O149" i="1"/>
  <c r="P149" i="1" s="1"/>
  <c r="M33" i="1"/>
  <c r="N33" i="1" s="1"/>
  <c r="S33" i="1" s="1"/>
  <c r="M65" i="1"/>
  <c r="N65" i="1" s="1"/>
  <c r="S65" i="1" s="1"/>
  <c r="M97" i="1"/>
  <c r="N97" i="1" s="1"/>
  <c r="S97" i="1" s="1"/>
  <c r="R97" i="1" s="1"/>
  <c r="M129" i="1"/>
  <c r="N129" i="1" s="1"/>
  <c r="S129" i="1" s="1"/>
  <c r="R129" i="1" s="1"/>
  <c r="O141" i="1"/>
  <c r="P141" i="1" s="1"/>
  <c r="O145" i="1"/>
  <c r="P145" i="1" s="1"/>
  <c r="M21" i="1"/>
  <c r="N21" i="1" s="1"/>
  <c r="S21" i="1" s="1"/>
  <c r="M53" i="1"/>
  <c r="N53" i="1" s="1"/>
  <c r="S53" i="1" s="1"/>
  <c r="M85" i="1"/>
  <c r="N85" i="1" s="1"/>
  <c r="S85" i="1" s="1"/>
  <c r="M117" i="1"/>
  <c r="N117" i="1" s="1"/>
  <c r="S117" i="1" s="1"/>
  <c r="R117" i="1" s="1"/>
  <c r="M213" i="1"/>
  <c r="N213" i="1" s="1"/>
  <c r="S213" i="1" s="1"/>
  <c r="R213" i="1" s="1"/>
  <c r="O37" i="1"/>
  <c r="P37" i="1" s="1"/>
  <c r="O33" i="1"/>
  <c r="P33" i="1" s="1"/>
  <c r="O65" i="1"/>
  <c r="P65" i="1" s="1"/>
  <c r="O97" i="1"/>
  <c r="P97" i="1" s="1"/>
  <c r="O129" i="1"/>
  <c r="P129" i="1" s="1"/>
  <c r="M37" i="1"/>
  <c r="N37" i="1" s="1"/>
  <c r="S37" i="1" s="1"/>
  <c r="M69" i="1"/>
  <c r="N69" i="1" s="1"/>
  <c r="S69" i="1" s="1"/>
  <c r="M101" i="1"/>
  <c r="N101" i="1" s="1"/>
  <c r="S101" i="1" s="1"/>
  <c r="R101" i="1" s="1"/>
  <c r="O169" i="1"/>
  <c r="P169" i="1" s="1"/>
  <c r="O13" i="1"/>
  <c r="P13" i="1" s="1"/>
  <c r="O45" i="1"/>
  <c r="P45" i="1" s="1"/>
  <c r="O109" i="1"/>
  <c r="P109" i="1" s="1"/>
  <c r="M177" i="1"/>
  <c r="N177" i="1" s="1"/>
  <c r="S177" i="1" s="1"/>
  <c r="R177" i="1" s="1"/>
  <c r="O209" i="1"/>
  <c r="P209" i="1" s="1"/>
  <c r="M237" i="1"/>
  <c r="N237" i="1" s="1"/>
  <c r="S237" i="1" s="1"/>
  <c r="R237" i="1" s="1"/>
  <c r="M149" i="1"/>
  <c r="N149" i="1" s="1"/>
  <c r="S149" i="1" s="1"/>
  <c r="R149" i="1" s="1"/>
  <c r="O181" i="1"/>
  <c r="P181" i="1" s="1"/>
  <c r="O161" i="1"/>
  <c r="P161" i="1" s="1"/>
  <c r="M197" i="1"/>
  <c r="N197" i="1" s="1"/>
  <c r="S197" i="1" s="1"/>
  <c r="R197" i="1" s="1"/>
  <c r="O9" i="1"/>
  <c r="P9" i="1" s="1"/>
  <c r="O41" i="1"/>
  <c r="P41" i="1" s="1"/>
  <c r="O73" i="1"/>
  <c r="P73" i="1" s="1"/>
  <c r="O105" i="1"/>
  <c r="P105" i="1" s="1"/>
  <c r="O137" i="1"/>
  <c r="P137" i="1" s="1"/>
  <c r="O229" i="1"/>
  <c r="P229" i="1" s="1"/>
  <c r="M173" i="1"/>
  <c r="N173" i="1" s="1"/>
  <c r="S173" i="1" s="1"/>
  <c r="R173" i="1" s="1"/>
  <c r="O205" i="1"/>
  <c r="P205" i="1" s="1"/>
  <c r="M241" i="1"/>
  <c r="N241" i="1" s="1"/>
  <c r="S241" i="1" s="1"/>
  <c r="R241" i="1" s="1"/>
  <c r="M185" i="1"/>
  <c r="N185" i="1" s="1"/>
  <c r="S185" i="1" s="1"/>
  <c r="R185" i="1" s="1"/>
  <c r="O177" i="1"/>
  <c r="P177" i="1" s="1"/>
  <c r="M245" i="1"/>
  <c r="N245" i="1" s="1"/>
  <c r="S245" i="1" s="1"/>
  <c r="R245" i="1" s="1"/>
  <c r="O217" i="1"/>
  <c r="P217" i="1" s="1"/>
  <c r="M225" i="1"/>
  <c r="N225" i="1" s="1"/>
  <c r="S225" i="1" s="1"/>
  <c r="R225" i="1" s="1"/>
  <c r="M165" i="1"/>
  <c r="N165" i="1" s="1"/>
  <c r="S165" i="1" s="1"/>
  <c r="R165" i="1" s="1"/>
  <c r="O197" i="1"/>
  <c r="P197" i="1" s="1"/>
  <c r="M9" i="1"/>
  <c r="N9" i="1" s="1"/>
  <c r="S9" i="1" s="1"/>
  <c r="M41" i="1"/>
  <c r="N41" i="1" s="1"/>
  <c r="S41" i="1" s="1"/>
  <c r="M73" i="1"/>
  <c r="N73" i="1" s="1"/>
  <c r="S73" i="1" s="1"/>
  <c r="M105" i="1"/>
  <c r="N105" i="1" s="1"/>
  <c r="S105" i="1" s="1"/>
  <c r="R105" i="1" s="1"/>
  <c r="O173" i="1"/>
  <c r="P173" i="1" s="1"/>
  <c r="M249" i="1"/>
  <c r="N249" i="1" s="1"/>
  <c r="S249" i="1" s="1"/>
  <c r="R249" i="1" s="1"/>
  <c r="M153" i="1"/>
  <c r="N153" i="1" s="1"/>
  <c r="S153" i="1" s="1"/>
  <c r="R153" i="1" s="1"/>
  <c r="O185" i="1"/>
  <c r="P185" i="1" s="1"/>
  <c r="M29" i="1"/>
  <c r="N29" i="1" s="1"/>
  <c r="S29" i="1" s="1"/>
  <c r="M61" i="1"/>
  <c r="N61" i="1" s="1"/>
  <c r="S61" i="1" s="1"/>
  <c r="M93" i="1"/>
  <c r="N93" i="1" s="1"/>
  <c r="S93" i="1" s="1"/>
  <c r="R93" i="1" s="1"/>
  <c r="M125" i="1"/>
  <c r="N125" i="1" s="1"/>
  <c r="S125" i="1" s="1"/>
  <c r="R125" i="1" s="1"/>
  <c r="M221" i="1"/>
  <c r="N221" i="1" s="1"/>
  <c r="S221" i="1" s="1"/>
  <c r="R221" i="1" s="1"/>
  <c r="M201" i="1"/>
  <c r="N201" i="1" s="1"/>
  <c r="S201" i="1" s="1"/>
  <c r="R201" i="1" s="1"/>
  <c r="M253" i="1"/>
  <c r="N253" i="1" s="1"/>
  <c r="S253" i="1" s="1"/>
  <c r="R253" i="1" s="1"/>
  <c r="O165" i="1"/>
  <c r="P165" i="1" s="1"/>
  <c r="M257" i="1"/>
  <c r="N257" i="1" s="1"/>
  <c r="S257" i="1" s="1"/>
  <c r="R257" i="1" s="1"/>
  <c r="O25" i="1"/>
  <c r="P25" i="1" s="1"/>
  <c r="O57" i="1"/>
  <c r="P57" i="1" s="1"/>
  <c r="O89" i="1"/>
  <c r="P89" i="1" s="1"/>
  <c r="O121" i="1"/>
  <c r="P121" i="1" s="1"/>
  <c r="O153" i="1"/>
  <c r="P153" i="1" s="1"/>
  <c r="O225" i="1"/>
  <c r="P225" i="1" s="1"/>
  <c r="O29" i="1"/>
  <c r="P29" i="1" s="1"/>
  <c r="O61" i="1"/>
  <c r="P61" i="1" s="1"/>
  <c r="O93" i="1"/>
  <c r="P93" i="1" s="1"/>
  <c r="O125" i="1"/>
  <c r="P125" i="1" s="1"/>
  <c r="M189" i="1"/>
  <c r="N189" i="1" s="1"/>
  <c r="S189" i="1" s="1"/>
  <c r="R189" i="1" s="1"/>
  <c r="O69" i="1"/>
  <c r="P69" i="1" s="1"/>
  <c r="O101" i="1"/>
  <c r="P101" i="1" s="1"/>
  <c r="M169" i="1"/>
  <c r="N169" i="1" s="1"/>
  <c r="S169" i="1" s="1"/>
  <c r="R169" i="1" s="1"/>
  <c r="M17" i="1"/>
  <c r="N17" i="1" s="1"/>
  <c r="S17" i="1" s="1"/>
  <c r="M49" i="1"/>
  <c r="N49" i="1" s="1"/>
  <c r="S49" i="1" s="1"/>
  <c r="M81" i="1"/>
  <c r="N81" i="1" s="1"/>
  <c r="S81" i="1" s="1"/>
  <c r="M113" i="1"/>
  <c r="N113" i="1" s="1"/>
  <c r="S113" i="1" s="1"/>
  <c r="R113" i="1" s="1"/>
  <c r="M209" i="1"/>
  <c r="N209" i="1" s="1"/>
  <c r="S209" i="1" s="1"/>
  <c r="R209" i="1" s="1"/>
  <c r="M181" i="1"/>
  <c r="N181" i="1" s="1"/>
  <c r="S181" i="1" s="1"/>
  <c r="R181" i="1" s="1"/>
  <c r="O233" i="1"/>
  <c r="P233" i="1" s="1"/>
  <c r="M133" i="1"/>
  <c r="N133" i="1" s="1"/>
  <c r="S133" i="1" s="1"/>
  <c r="R133" i="1" s="1"/>
  <c r="M161" i="1"/>
  <c r="N161" i="1" s="1"/>
  <c r="S161" i="1" s="1"/>
  <c r="R161" i="1" s="1"/>
  <c r="O193" i="1"/>
  <c r="P193" i="1" s="1"/>
  <c r="M229" i="1"/>
  <c r="N229" i="1" s="1"/>
  <c r="S229" i="1" s="1"/>
  <c r="R229" i="1" s="1"/>
  <c r="M137" i="1"/>
  <c r="N137" i="1" s="1"/>
  <c r="S137" i="1" s="1"/>
  <c r="R137" i="1" s="1"/>
  <c r="M205" i="1"/>
  <c r="N205" i="1" s="1"/>
  <c r="S205" i="1" s="1"/>
  <c r="R205" i="1" s="1"/>
  <c r="M25" i="1"/>
  <c r="N25" i="1" s="1"/>
  <c r="S25" i="1" s="1"/>
  <c r="M57" i="1"/>
  <c r="N57" i="1" s="1"/>
  <c r="S57" i="1" s="1"/>
  <c r="M89" i="1"/>
  <c r="N89" i="1" s="1"/>
  <c r="S89" i="1" s="1"/>
  <c r="M121" i="1"/>
  <c r="N121" i="1" s="1"/>
  <c r="S121" i="1" s="1"/>
  <c r="R121" i="1" s="1"/>
  <c r="M217" i="1"/>
  <c r="N217" i="1" s="1"/>
  <c r="S217" i="1" s="1"/>
  <c r="R217" i="1" s="1"/>
  <c r="M157" i="1"/>
  <c r="N157" i="1" s="1"/>
  <c r="S157" i="1" s="1"/>
  <c r="R157" i="1" s="1"/>
  <c r="O189" i="1"/>
  <c r="P189" i="1" s="1"/>
  <c r="U217" i="1" l="1"/>
  <c r="T217" i="1" s="1"/>
  <c r="W217" i="1" s="1"/>
  <c r="U193" i="1"/>
  <c r="T193" i="1" s="1"/>
  <c r="W193" i="1" s="1"/>
  <c r="U61" i="1"/>
  <c r="T61" i="1" s="1"/>
  <c r="U9" i="1"/>
  <c r="T9" i="1" s="1"/>
  <c r="U109" i="1"/>
  <c r="T109" i="1" s="1"/>
  <c r="W109" i="1" s="1"/>
  <c r="U97" i="1"/>
  <c r="T97" i="1" s="1"/>
  <c r="W97" i="1" s="1"/>
  <c r="U117" i="1"/>
  <c r="T117" i="1" s="1"/>
  <c r="W117" i="1" s="1"/>
  <c r="U17" i="1"/>
  <c r="T17" i="1" s="1"/>
  <c r="U157" i="1"/>
  <c r="T157" i="1" s="1"/>
  <c r="W157" i="1" s="1"/>
  <c r="U249" i="1"/>
  <c r="T249" i="1" s="1"/>
  <c r="W249" i="1" s="1"/>
  <c r="U29" i="1"/>
  <c r="T29" i="1" s="1"/>
  <c r="U165" i="1"/>
  <c r="T165" i="1" s="1"/>
  <c r="W165" i="1" s="1"/>
  <c r="U185" i="1"/>
  <c r="T185" i="1" s="1"/>
  <c r="W185" i="1" s="1"/>
  <c r="U197" i="1"/>
  <c r="T197" i="1" s="1"/>
  <c r="W197" i="1" s="1"/>
  <c r="U205" i="1"/>
  <c r="T205" i="1" s="1"/>
  <c r="W205" i="1" s="1"/>
  <c r="U45" i="1"/>
  <c r="T45" i="1" s="1"/>
  <c r="U65" i="1"/>
  <c r="T65" i="1" s="1"/>
  <c r="U145" i="1"/>
  <c r="T145" i="1" s="1"/>
  <c r="W145" i="1" s="1"/>
  <c r="U85" i="1"/>
  <c r="T85" i="1" s="1"/>
  <c r="U133" i="1"/>
  <c r="T133" i="1" s="1"/>
  <c r="W133" i="1" s="1"/>
  <c r="U89" i="1"/>
  <c r="T89" i="1" s="1"/>
  <c r="U225" i="1"/>
  <c r="T225" i="1" s="1"/>
  <c r="W225" i="1" s="1"/>
  <c r="U161" i="1"/>
  <c r="T161" i="1" s="1"/>
  <c r="W161" i="1" s="1"/>
  <c r="U13" i="1"/>
  <c r="T13" i="1" s="1"/>
  <c r="U33" i="1"/>
  <c r="T33" i="1" s="1"/>
  <c r="U141" i="1"/>
  <c r="T141" i="1" s="1"/>
  <c r="W141" i="1" s="1"/>
  <c r="U53" i="1"/>
  <c r="T53" i="1" s="1"/>
  <c r="U245" i="1"/>
  <c r="T245" i="1" s="1"/>
  <c r="W245" i="1" s="1"/>
  <c r="U221" i="1"/>
  <c r="T221" i="1" s="1"/>
  <c r="W221" i="1" s="1"/>
  <c r="U233" i="1"/>
  <c r="T233" i="1" s="1"/>
  <c r="W233" i="1" s="1"/>
  <c r="T101" i="1"/>
  <c r="W101" i="1" s="1"/>
  <c r="U101" i="1"/>
  <c r="U153" i="1"/>
  <c r="T153" i="1" s="1"/>
  <c r="W153" i="1" s="1"/>
  <c r="U229" i="1"/>
  <c r="T229" i="1" s="1"/>
  <c r="W229" i="1" s="1"/>
  <c r="T181" i="1"/>
  <c r="W181" i="1" s="1"/>
  <c r="U181" i="1"/>
  <c r="U169" i="1"/>
  <c r="T169" i="1" s="1"/>
  <c r="W169" i="1" s="1"/>
  <c r="T37" i="1"/>
  <c r="U37" i="1"/>
  <c r="U21" i="1"/>
  <c r="T21" i="1" s="1"/>
  <c r="T257" i="1"/>
  <c r="W257" i="1" s="1"/>
  <c r="U257" i="1"/>
  <c r="U201" i="1"/>
  <c r="T201" i="1" s="1"/>
  <c r="W201" i="1" s="1"/>
  <c r="U121" i="1"/>
  <c r="T121" i="1" s="1"/>
  <c r="W121" i="1" s="1"/>
  <c r="U253" i="1"/>
  <c r="T253" i="1" s="1"/>
  <c r="W253" i="1" s="1"/>
  <c r="U77" i="1"/>
  <c r="T77" i="1" s="1"/>
  <c r="W77" i="1" s="1"/>
  <c r="U137" i="1"/>
  <c r="T137" i="1" s="1"/>
  <c r="W137" i="1" s="1"/>
  <c r="U113" i="1"/>
  <c r="T113" i="1" s="1"/>
  <c r="W113" i="1" s="1"/>
  <c r="U237" i="1"/>
  <c r="T237" i="1" s="1"/>
  <c r="W237" i="1" s="1"/>
  <c r="U5" i="1"/>
  <c r="T5" i="1" s="1"/>
  <c r="U173" i="1"/>
  <c r="T173" i="1" s="1"/>
  <c r="W173" i="1" s="1"/>
  <c r="U125" i="1"/>
  <c r="T125" i="1" s="1"/>
  <c r="W125" i="1" s="1"/>
  <c r="U57" i="1"/>
  <c r="T57" i="1" s="1"/>
  <c r="U177" i="1"/>
  <c r="T177" i="1" s="1"/>
  <c r="W177" i="1" s="1"/>
  <c r="U73" i="1"/>
  <c r="T73" i="1" s="1"/>
  <c r="U209" i="1"/>
  <c r="T209" i="1" s="1"/>
  <c r="W209" i="1" s="1"/>
  <c r="T81" i="1"/>
  <c r="U81" i="1"/>
  <c r="U69" i="1"/>
  <c r="T69" i="1" s="1"/>
  <c r="U105" i="1"/>
  <c r="T105" i="1" s="1"/>
  <c r="W105" i="1" s="1"/>
  <c r="U189" i="1"/>
  <c r="T189" i="1" s="1"/>
  <c r="W189" i="1" s="1"/>
  <c r="U93" i="1"/>
  <c r="T93" i="1" s="1"/>
  <c r="W93" i="1" s="1"/>
  <c r="U25" i="1"/>
  <c r="T25" i="1" s="1"/>
  <c r="U41" i="1"/>
  <c r="T41" i="1" s="1"/>
  <c r="U129" i="1"/>
  <c r="T129" i="1" s="1"/>
  <c r="W129" i="1" s="1"/>
  <c r="X129" i="1" s="1"/>
  <c r="U149" i="1"/>
  <c r="T149" i="1" s="1"/>
  <c r="W149" i="1" s="1"/>
  <c r="T49" i="1"/>
  <c r="U49" i="1"/>
  <c r="U213" i="1"/>
  <c r="T213" i="1" s="1"/>
  <c r="W213" i="1" s="1"/>
  <c r="U241" i="1"/>
  <c r="T241" i="1" s="1"/>
  <c r="W241" i="1" s="1"/>
  <c r="R5" i="1"/>
  <c r="R69" i="1"/>
  <c r="R81" i="1"/>
  <c r="R13" i="1"/>
  <c r="R73" i="1"/>
  <c r="R37" i="1"/>
  <c r="R85" i="1"/>
  <c r="R29" i="1"/>
  <c r="R89" i="1"/>
  <c r="R21" i="1"/>
  <c r="R61" i="1"/>
  <c r="R65" i="1"/>
  <c r="R53" i="1"/>
  <c r="R49" i="1"/>
  <c r="R9" i="1"/>
  <c r="R17" i="1"/>
  <c r="R33" i="1"/>
  <c r="R41" i="1"/>
  <c r="R45" i="1"/>
  <c r="R57" i="1"/>
  <c r="R25" i="1"/>
  <c r="W61" i="1" l="1"/>
  <c r="AD173" i="1"/>
  <c r="AD174" i="1"/>
  <c r="AE173" i="1"/>
  <c r="AE175" i="1"/>
  <c r="AD175" i="1"/>
  <c r="AE174" i="1"/>
  <c r="AE98" i="1"/>
  <c r="AD98" i="1"/>
  <c r="AD97" i="1"/>
  <c r="AE97" i="1"/>
  <c r="X97" i="1"/>
  <c r="AE99" i="1"/>
  <c r="AD99" i="1"/>
  <c r="AD209" i="1"/>
  <c r="AE209" i="1"/>
  <c r="X209" i="1"/>
  <c r="AE211" i="1"/>
  <c r="AD211" i="1"/>
  <c r="AE210" i="1"/>
  <c r="AD210" i="1"/>
  <c r="X249" i="1"/>
  <c r="AE251" i="1"/>
  <c r="AE250" i="1"/>
  <c r="AD250" i="1"/>
  <c r="AE249" i="1"/>
  <c r="AD251" i="1"/>
  <c r="AD249" i="1"/>
  <c r="AD202" i="1"/>
  <c r="X201" i="1"/>
  <c r="AD203" i="1"/>
  <c r="AE201" i="1"/>
  <c r="AD201" i="1"/>
  <c r="AE203" i="1"/>
  <c r="AE202" i="1"/>
  <c r="AD135" i="1"/>
  <c r="X133" i="1"/>
  <c r="AE135" i="1"/>
  <c r="AD133" i="1"/>
  <c r="AE237" i="1"/>
  <c r="AD237" i="1"/>
  <c r="AE239" i="1"/>
  <c r="AD239" i="1"/>
  <c r="X237" i="1"/>
  <c r="AE238" i="1"/>
  <c r="AD238" i="1"/>
  <c r="X113" i="1"/>
  <c r="AE115" i="1"/>
  <c r="AE114" i="1"/>
  <c r="AD114" i="1"/>
  <c r="AD113" i="1"/>
  <c r="AE113" i="1"/>
  <c r="AD115" i="1"/>
  <c r="AE155" i="1"/>
  <c r="AE154" i="1"/>
  <c r="X153" i="1"/>
  <c r="AE153" i="1"/>
  <c r="AD155" i="1"/>
  <c r="AD153" i="1"/>
  <c r="AD154" i="1"/>
  <c r="X93" i="1"/>
  <c r="AE94" i="1"/>
  <c r="AD94" i="1"/>
  <c r="AE93" i="1"/>
  <c r="AD93" i="1"/>
  <c r="AE95" i="1"/>
  <c r="AD95" i="1"/>
  <c r="X137" i="1"/>
  <c r="AE137" i="1"/>
  <c r="AD139" i="1"/>
  <c r="AE139" i="1"/>
  <c r="AD137" i="1"/>
  <c r="AE138" i="1"/>
  <c r="AD138" i="1"/>
  <c r="AD189" i="1"/>
  <c r="AE191" i="1"/>
  <c r="X189" i="1"/>
  <c r="AD191" i="1"/>
  <c r="AE190" i="1"/>
  <c r="AD190" i="1"/>
  <c r="AE189" i="1"/>
  <c r="AE163" i="1"/>
  <c r="AD162" i="1"/>
  <c r="AE161" i="1"/>
  <c r="AD161" i="1"/>
  <c r="X161" i="1"/>
  <c r="AD163" i="1"/>
  <c r="AE162" i="1"/>
  <c r="AE158" i="1"/>
  <c r="AD157" i="1"/>
  <c r="AE159" i="1"/>
  <c r="AD159" i="1"/>
  <c r="X157" i="1"/>
  <c r="AD158" i="1"/>
  <c r="AE157" i="1"/>
  <c r="AD122" i="1"/>
  <c r="AE121" i="1"/>
  <c r="AD121" i="1"/>
  <c r="AD123" i="1"/>
  <c r="AE123" i="1"/>
  <c r="AE122" i="1"/>
  <c r="X121" i="1"/>
  <c r="AE77" i="1"/>
  <c r="AE79" i="1"/>
  <c r="AD79" i="1"/>
  <c r="X77" i="1"/>
  <c r="AE78" i="1"/>
  <c r="AD78" i="1"/>
  <c r="AD77" i="1"/>
  <c r="X105" i="1"/>
  <c r="AE105" i="1"/>
  <c r="AD105" i="1"/>
  <c r="AD107" i="1"/>
  <c r="AE107" i="1"/>
  <c r="AE106" i="1"/>
  <c r="AD106" i="1"/>
  <c r="AE254" i="1"/>
  <c r="AD254" i="1"/>
  <c r="AE253" i="1"/>
  <c r="AD253" i="1"/>
  <c r="AE255" i="1"/>
  <c r="AD255" i="1"/>
  <c r="X253" i="1"/>
  <c r="AD206" i="1"/>
  <c r="AE205" i="1"/>
  <c r="AD205" i="1"/>
  <c r="AE207" i="1"/>
  <c r="AD207" i="1"/>
  <c r="X205" i="1"/>
  <c r="AE206" i="1"/>
  <c r="AD126" i="1"/>
  <c r="AE125" i="1"/>
  <c r="AD125" i="1"/>
  <c r="AE127" i="1"/>
  <c r="AD127" i="1"/>
  <c r="X125" i="1"/>
  <c r="AE126" i="1"/>
  <c r="AE170" i="1"/>
  <c r="AD170" i="1"/>
  <c r="X169" i="1"/>
  <c r="AE169" i="1"/>
  <c r="AD171" i="1"/>
  <c r="AD169" i="1"/>
  <c r="AE171" i="1"/>
  <c r="AE194" i="1"/>
  <c r="AD194" i="1"/>
  <c r="AD193" i="1"/>
  <c r="AE193" i="1"/>
  <c r="X193" i="1"/>
  <c r="AE195" i="1"/>
  <c r="AD195" i="1"/>
  <c r="AE246" i="1"/>
  <c r="AD245" i="1"/>
  <c r="X245" i="1"/>
  <c r="AE247" i="1"/>
  <c r="AD247" i="1"/>
  <c r="AD246" i="1"/>
  <c r="AE245" i="1"/>
  <c r="AE117" i="1"/>
  <c r="AD117" i="1"/>
  <c r="AD118" i="1"/>
  <c r="AE119" i="1"/>
  <c r="X117" i="1"/>
  <c r="AD119" i="1"/>
  <c r="AE118" i="1"/>
  <c r="AD219" i="1"/>
  <c r="AE217" i="1"/>
  <c r="AD217" i="1"/>
  <c r="AE219" i="1"/>
  <c r="AE218" i="1"/>
  <c r="X217" i="1"/>
  <c r="W45" i="1"/>
  <c r="AE47" i="1" s="1"/>
  <c r="W41" i="1"/>
  <c r="W21" i="1"/>
  <c r="AE21" i="1" s="1"/>
  <c r="W33" i="1"/>
  <c r="AD34" i="1" s="1"/>
  <c r="W89" i="1"/>
  <c r="W5" i="1"/>
  <c r="AD5" i="1" s="1"/>
  <c r="AD129" i="1"/>
  <c r="W9" i="1"/>
  <c r="AE10" i="1" s="1"/>
  <c r="W29" i="1"/>
  <c r="AD30" i="1" s="1"/>
  <c r="AE129" i="1"/>
  <c r="AE130" i="1"/>
  <c r="W37" i="1"/>
  <c r="X37" i="1" s="1"/>
  <c r="AD131" i="1"/>
  <c r="W17" i="1"/>
  <c r="AD17" i="1" s="1"/>
  <c r="W85" i="1"/>
  <c r="X85" i="1" s="1"/>
  <c r="W49" i="1"/>
  <c r="X49" i="1" s="1"/>
  <c r="W25" i="1"/>
  <c r="X25" i="1" s="1"/>
  <c r="W53" i="1"/>
  <c r="W73" i="1"/>
  <c r="X73" i="1" s="1"/>
  <c r="AE131" i="1"/>
  <c r="W13" i="1"/>
  <c r="W57" i="1"/>
  <c r="X57" i="1" s="1"/>
  <c r="W81" i="1"/>
  <c r="AD83" i="1" s="1"/>
  <c r="W65" i="1"/>
  <c r="AD67" i="1" s="1"/>
  <c r="W69" i="1"/>
  <c r="AD71" i="1" s="1"/>
  <c r="AD130" i="1"/>
  <c r="X173" i="1"/>
  <c r="AD218" i="1"/>
  <c r="AE133" i="1"/>
  <c r="AE134" i="1"/>
  <c r="AD134" i="1"/>
  <c r="AE86" i="1"/>
  <c r="AD85" i="1"/>
  <c r="X81" i="1"/>
  <c r="AE81" i="1"/>
  <c r="X181" i="1"/>
  <c r="AE183" i="1"/>
  <c r="AD183" i="1"/>
  <c r="AE182" i="1"/>
  <c r="AD182" i="1"/>
  <c r="AE181" i="1"/>
  <c r="AD181" i="1"/>
  <c r="AE34" i="1"/>
  <c r="X89" i="1"/>
  <c r="AE89" i="1"/>
  <c r="AD89" i="1"/>
  <c r="AE91" i="1"/>
  <c r="AD91" i="1"/>
  <c r="AE90" i="1"/>
  <c r="AD90" i="1"/>
  <c r="AD6" i="1"/>
  <c r="AE5" i="1"/>
  <c r="AD75" i="1"/>
  <c r="AE75" i="1"/>
  <c r="AD74" i="1"/>
  <c r="AD66" i="1"/>
  <c r="X149" i="1"/>
  <c r="AE151" i="1"/>
  <c r="AD151" i="1"/>
  <c r="AD150" i="1"/>
  <c r="AE150" i="1"/>
  <c r="AE149" i="1"/>
  <c r="AD149" i="1"/>
  <c r="X45" i="1"/>
  <c r="X221" i="1"/>
  <c r="AE222" i="1"/>
  <c r="AD222" i="1"/>
  <c r="AE221" i="1"/>
  <c r="AD221" i="1"/>
  <c r="AE223" i="1"/>
  <c r="AD223" i="1"/>
  <c r="X21" i="1"/>
  <c r="AD22" i="1"/>
  <c r="AD23" i="1"/>
  <c r="AE22" i="1"/>
  <c r="X225" i="1"/>
  <c r="AE227" i="1"/>
  <c r="AD227" i="1"/>
  <c r="AD225" i="1"/>
  <c r="AE226" i="1"/>
  <c r="AD226" i="1"/>
  <c r="AE225" i="1"/>
  <c r="AE18" i="1"/>
  <c r="AE17" i="1"/>
  <c r="AE31" i="1"/>
  <c r="AE179" i="1"/>
  <c r="AD179" i="1"/>
  <c r="AE178" i="1"/>
  <c r="AD178" i="1"/>
  <c r="AD177" i="1"/>
  <c r="AE177" i="1"/>
  <c r="X177" i="1"/>
  <c r="X141" i="1"/>
  <c r="AE142" i="1"/>
  <c r="AD142" i="1"/>
  <c r="AE141" i="1"/>
  <c r="AD141" i="1"/>
  <c r="AE143" i="1"/>
  <c r="AD143" i="1"/>
  <c r="X9" i="1"/>
  <c r="X197" i="1"/>
  <c r="AE199" i="1"/>
  <c r="AD199" i="1"/>
  <c r="AE198" i="1"/>
  <c r="AD198" i="1"/>
  <c r="AE197" i="1"/>
  <c r="AD197" i="1"/>
  <c r="AD51" i="1"/>
  <c r="X145" i="1"/>
  <c r="AE147" i="1"/>
  <c r="AD147" i="1"/>
  <c r="AE146" i="1"/>
  <c r="AD146" i="1"/>
  <c r="AE145" i="1"/>
  <c r="AD145" i="1"/>
  <c r="X213" i="1"/>
  <c r="AE215" i="1"/>
  <c r="AD215" i="1"/>
  <c r="AE214" i="1"/>
  <c r="AD214" i="1"/>
  <c r="AE213" i="1"/>
  <c r="AD213" i="1"/>
  <c r="X165" i="1"/>
  <c r="AE167" i="1"/>
  <c r="AD167" i="1"/>
  <c r="AD166" i="1"/>
  <c r="AE166" i="1"/>
  <c r="AE165" i="1"/>
  <c r="AD165" i="1"/>
  <c r="AE233" i="1"/>
  <c r="AD235" i="1"/>
  <c r="AD233" i="1"/>
  <c r="X233" i="1"/>
  <c r="AE235" i="1"/>
  <c r="AE234" i="1"/>
  <c r="AD234" i="1"/>
  <c r="AE243" i="1"/>
  <c r="AD243" i="1"/>
  <c r="AE242" i="1"/>
  <c r="AD241" i="1"/>
  <c r="AD242" i="1"/>
  <c r="AE241" i="1"/>
  <c r="X241" i="1"/>
  <c r="X53" i="1"/>
  <c r="AE55" i="1"/>
  <c r="AD55" i="1"/>
  <c r="AD54" i="1"/>
  <c r="AE54" i="1"/>
  <c r="AE53" i="1"/>
  <c r="AD53" i="1"/>
  <c r="X101" i="1"/>
  <c r="AE103" i="1"/>
  <c r="AD103" i="1"/>
  <c r="AE102" i="1"/>
  <c r="AD102" i="1"/>
  <c r="AE101" i="1"/>
  <c r="AD101" i="1"/>
  <c r="AD259" i="1"/>
  <c r="X257" i="1"/>
  <c r="AE259" i="1"/>
  <c r="AE258" i="1"/>
  <c r="AD258" i="1"/>
  <c r="AE257" i="1"/>
  <c r="AD257" i="1"/>
  <c r="X185" i="1"/>
  <c r="AE185" i="1"/>
  <c r="AD187" i="1"/>
  <c r="AD185" i="1"/>
  <c r="AE187" i="1"/>
  <c r="AE186" i="1"/>
  <c r="AD186" i="1"/>
  <c r="AE231" i="1"/>
  <c r="AD231" i="1"/>
  <c r="X229" i="1"/>
  <c r="AE230" i="1"/>
  <c r="AD230" i="1"/>
  <c r="AE229" i="1"/>
  <c r="AD229" i="1"/>
  <c r="AD59" i="1"/>
  <c r="AD58" i="1"/>
  <c r="AD27" i="1"/>
  <c r="X13" i="1"/>
  <c r="AE14" i="1"/>
  <c r="AD14" i="1"/>
  <c r="AE13" i="1"/>
  <c r="AD13" i="1"/>
  <c r="AE15" i="1"/>
  <c r="AD15" i="1"/>
  <c r="X109" i="1"/>
  <c r="AE110" i="1"/>
  <c r="AD110" i="1"/>
  <c r="AE109" i="1"/>
  <c r="AD109" i="1"/>
  <c r="AE111" i="1"/>
  <c r="AD111" i="1"/>
  <c r="X61" i="1"/>
  <c r="AE62" i="1"/>
  <c r="AD62" i="1"/>
  <c r="AE61" i="1"/>
  <c r="AD61" i="1"/>
  <c r="AE63" i="1"/>
  <c r="AD63" i="1"/>
  <c r="X41" i="1"/>
  <c r="AE41" i="1"/>
  <c r="AD41" i="1"/>
  <c r="AE43" i="1"/>
  <c r="AD43" i="1"/>
  <c r="AE42" i="1"/>
  <c r="AD42" i="1"/>
  <c r="AE51" i="1" l="1"/>
  <c r="AD29" i="1"/>
  <c r="AE49" i="1"/>
  <c r="AE11" i="1"/>
  <c r="AE30" i="1"/>
  <c r="AD45" i="1"/>
  <c r="X65" i="1"/>
  <c r="AE71" i="1"/>
  <c r="AE66" i="1"/>
  <c r="AD69" i="1"/>
  <c r="AD26" i="1"/>
  <c r="AD50" i="1"/>
  <c r="AD9" i="1"/>
  <c r="X29" i="1"/>
  <c r="AE45" i="1"/>
  <c r="AE26" i="1"/>
  <c r="AE50" i="1"/>
  <c r="AD11" i="1"/>
  <c r="AD46" i="1"/>
  <c r="AE83" i="1"/>
  <c r="AE27" i="1"/>
  <c r="AD49" i="1"/>
  <c r="AE9" i="1"/>
  <c r="AD31" i="1"/>
  <c r="AE46" i="1"/>
  <c r="AD25" i="1"/>
  <c r="AE25" i="1"/>
  <c r="AD10" i="1"/>
  <c r="AE29" i="1"/>
  <c r="AD47" i="1"/>
  <c r="AD65" i="1"/>
  <c r="AE70" i="1"/>
  <c r="AE67" i="1"/>
  <c r="AD70" i="1"/>
  <c r="AE58" i="1"/>
  <c r="AD18" i="1"/>
  <c r="AE23" i="1"/>
  <c r="AE65" i="1"/>
  <c r="AE74" i="1"/>
  <c r="AE6" i="1"/>
  <c r="AD35" i="1"/>
  <c r="X69" i="1"/>
  <c r="AD37" i="1"/>
  <c r="AE85" i="1"/>
  <c r="AE35" i="1"/>
  <c r="AE59" i="1"/>
  <c r="AD7" i="1"/>
  <c r="AE38" i="1"/>
  <c r="AD87" i="1"/>
  <c r="AD19" i="1"/>
  <c r="X33" i="1"/>
  <c r="AD81" i="1"/>
  <c r="AD57" i="1"/>
  <c r="AE19" i="1"/>
  <c r="AD73" i="1"/>
  <c r="AE7" i="1"/>
  <c r="AE69" i="1"/>
  <c r="AD82" i="1"/>
  <c r="AD39" i="1"/>
  <c r="AE87" i="1"/>
  <c r="X17" i="1"/>
  <c r="AD21" i="1"/>
  <c r="AE73" i="1"/>
  <c r="X5" i="1"/>
  <c r="AE33" i="1"/>
  <c r="AE82" i="1"/>
  <c r="AE39" i="1"/>
  <c r="AD86" i="1"/>
  <c r="AE37" i="1"/>
  <c r="AE57" i="1"/>
  <c r="AD33" i="1"/>
  <c r="AD38" i="1"/>
</calcChain>
</file>

<file path=xl/sharedStrings.xml><?xml version="1.0" encoding="utf-8"?>
<sst xmlns="http://schemas.openxmlformats.org/spreadsheetml/2006/main" count="788" uniqueCount="15">
  <si>
    <t>b0</t>
  </si>
  <si>
    <t>b1</t>
  </si>
  <si>
    <t>b2</t>
  </si>
  <si>
    <t>b3</t>
  </si>
  <si>
    <t>b4</t>
  </si>
  <si>
    <t>b6</t>
  </si>
  <si>
    <t>GFX</t>
  </si>
  <si>
    <t>b5</t>
  </si>
  <si>
    <t>b7</t>
  </si>
  <si>
    <t>R</t>
  </si>
  <si>
    <t>L</t>
  </si>
  <si>
    <t>L-shift</t>
  </si>
  <si>
    <t>R-shift</t>
  </si>
  <si>
    <t>Sprite Shift Table: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</si>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</sst>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erminal"/>
      <family val="3"/>
      <charset val="255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6" xfId="0" applyNumberFormat="1" applyBorder="1"/>
    <xf numFmtId="49" fontId="0" fillId="0" borderId="5" xfId="0" applyNumberFormat="1" applyBorder="1"/>
    <xf numFmtId="0" fontId="1" fillId="0" borderId="8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0" fontId="1" fillId="0" borderId="13" xfId="0" applyNumberFormat="1" applyFont="1" applyBorder="1" applyAlignment="1">
      <alignment horizontal="center"/>
    </xf>
    <xf numFmtId="0" fontId="0" fillId="0" borderId="3" xfId="0" applyNumberFormat="1" applyBorder="1"/>
    <xf numFmtId="49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69"/>
  <sheetViews>
    <sheetView tabSelected="1" workbookViewId="0">
      <pane ySplit="4" topLeftCell="A5" activePane="bottomLeft" state="frozen"/>
      <selection pane="bottomLeft" activeCell="AK13" sqref="AK13"/>
    </sheetView>
  </sheetViews>
  <sheetFormatPr defaultRowHeight="15.75" x14ac:dyDescent="0.25"/>
  <cols>
    <col min="1" max="1" width="2.85546875" customWidth="1"/>
    <col min="2" max="2" width="4.7109375" customWidth="1"/>
    <col min="3" max="3" width="10.140625" customWidth="1"/>
    <col min="4" max="11" width="3.7109375" style="35" customWidth="1"/>
    <col min="12" max="12" width="4.7109375" customWidth="1"/>
    <col min="13" max="13" width="9" bestFit="1" customWidth="1"/>
    <col min="14" max="14" width="4.140625" customWidth="1"/>
    <col min="15" max="15" width="9" bestFit="1" customWidth="1"/>
    <col min="16" max="17" width="4.7109375" customWidth="1"/>
    <col min="18" max="18" width="9" bestFit="1" customWidth="1"/>
    <col min="19" max="19" width="4.7109375" customWidth="1"/>
    <col min="20" max="20" width="9" style="1" bestFit="1" customWidth="1"/>
    <col min="21" max="22" width="5" style="1" customWidth="1"/>
    <col min="23" max="23" width="9" style="29" bestFit="1" customWidth="1"/>
    <col min="24" max="24" width="5.5703125" style="33" customWidth="1"/>
    <col min="25" max="25" width="5.7109375" style="5" customWidth="1"/>
    <col min="26" max="27" width="3.7109375" style="20" customWidth="1"/>
    <col min="28" max="29" width="3.7109375" style="5" customWidth="1"/>
    <col min="30" max="31" width="3.7109375" style="20" customWidth="1"/>
    <col min="32" max="35" width="4.7109375" style="5" customWidth="1"/>
    <col min="36" max="36" width="4.7109375" style="34" customWidth="1"/>
    <col min="37" max="37" width="3.7109375" style="34" customWidth="1"/>
    <col min="38" max="44" width="3.7109375" style="35" customWidth="1"/>
  </cols>
  <sheetData>
    <row r="1" spans="2:45" ht="21" x14ac:dyDescent="0.35">
      <c r="B1" s="36" t="s">
        <v>13</v>
      </c>
      <c r="T1" s="2"/>
      <c r="U1" s="2"/>
      <c r="V1" s="2"/>
      <c r="W1" s="28"/>
      <c r="X1" s="32"/>
      <c r="Y1" s="4"/>
      <c r="AD1" s="21"/>
      <c r="AE1" s="21"/>
      <c r="AF1" s="4"/>
      <c r="AG1" s="4"/>
      <c r="AH1" s="4"/>
      <c r="AI1" s="4"/>
      <c r="AJ1" s="37"/>
      <c r="AK1" s="37"/>
      <c r="AL1" s="15"/>
      <c r="AM1" s="15"/>
    </row>
    <row r="2" spans="2:45" x14ac:dyDescent="0.25">
      <c r="T2" s="2"/>
      <c r="U2" s="2"/>
      <c r="V2" s="2"/>
      <c r="W2" s="28"/>
      <c r="X2" s="32"/>
      <c r="Y2" s="4"/>
      <c r="Z2" s="21"/>
      <c r="AA2" s="21"/>
      <c r="AB2" s="4"/>
      <c r="AC2" s="4"/>
      <c r="AD2" s="21"/>
      <c r="AE2" s="21"/>
      <c r="AF2" s="4"/>
      <c r="AG2" s="4"/>
      <c r="AH2" s="4"/>
      <c r="AI2" s="4"/>
      <c r="AJ2" s="37"/>
      <c r="AK2" s="37"/>
      <c r="AL2" s="15"/>
      <c r="AM2" s="15"/>
    </row>
    <row r="4" spans="2:45" ht="16.5" thickBot="1" x14ac:dyDescent="0.3">
      <c r="B4" s="7" t="s">
        <v>6</v>
      </c>
      <c r="C4" s="10"/>
      <c r="D4" s="16" t="s">
        <v>8</v>
      </c>
      <c r="E4" s="16" t="s">
        <v>5</v>
      </c>
      <c r="F4" s="16" t="s">
        <v>7</v>
      </c>
      <c r="G4" s="16" t="s">
        <v>4</v>
      </c>
      <c r="H4" s="16" t="s">
        <v>3</v>
      </c>
      <c r="I4" s="16" t="s">
        <v>2</v>
      </c>
      <c r="J4" s="16" t="s">
        <v>1</v>
      </c>
      <c r="K4" s="16" t="s">
        <v>0</v>
      </c>
      <c r="M4" s="12" t="s">
        <v>10</v>
      </c>
      <c r="N4" s="13"/>
      <c r="O4" s="12" t="s">
        <v>9</v>
      </c>
      <c r="P4" s="11"/>
      <c r="R4" s="12" t="s">
        <v>11</v>
      </c>
      <c r="S4" s="11"/>
      <c r="T4" s="17" t="s">
        <v>12</v>
      </c>
      <c r="U4" s="18"/>
      <c r="V4" s="2"/>
      <c r="W4" s="28"/>
      <c r="X4" s="32"/>
    </row>
    <row r="5" spans="2:45" x14ac:dyDescent="0.25">
      <c r="B5" s="7">
        <v>32</v>
      </c>
      <c r="C5" s="11" t="str">
        <f>RIGHT("00000000"&amp;DEC2BIN(B5),8)</f>
        <v>00100000</v>
      </c>
      <c r="D5" s="16" t="str">
        <f>MID($C5,1,1)</f>
        <v>0</v>
      </c>
      <c r="E5" s="16" t="str">
        <f>MID($C5,2,1)</f>
        <v>0</v>
      </c>
      <c r="F5" s="16" t="str">
        <f>MID($C5,3,1)</f>
        <v>1</v>
      </c>
      <c r="G5" s="16" t="str">
        <f>MID($C5,4,1)</f>
        <v>0</v>
      </c>
      <c r="H5" s="16" t="str">
        <f>MID($C5,5,1)</f>
        <v>0</v>
      </c>
      <c r="I5" s="16" t="str">
        <f>MID($C5,6,1)</f>
        <v>0</v>
      </c>
      <c r="J5" s="16" t="str">
        <f>MID($C5,7,1)</f>
        <v>0</v>
      </c>
      <c r="K5" s="16" t="str">
        <f>MID($C5,8,1)</f>
        <v>0</v>
      </c>
      <c r="L5" s="3"/>
      <c r="M5" s="9" t="str">
        <f>CONCATENATE("000",G5,"0",I5,"0",K5)</f>
        <v>00000000</v>
      </c>
      <c r="N5" s="14">
        <f>BIN2DEC(M5)</f>
        <v>0</v>
      </c>
      <c r="O5" s="9" t="str">
        <f>CONCATENATE("0",E5,"00",H5,"0",J5,"0")</f>
        <v>00000000</v>
      </c>
      <c r="P5" s="14">
        <f>BIN2DEC(O5)</f>
        <v>0</v>
      </c>
      <c r="Q5" s="3"/>
      <c r="R5" s="10" t="str">
        <f>RIGHT("00000000"&amp;DEC2BIN(S5),8)</f>
        <v>00000000</v>
      </c>
      <c r="S5" s="16">
        <f>N5*2+32*((N5*2)&gt;31)</f>
        <v>0</v>
      </c>
      <c r="T5" s="10" t="str">
        <f>RIGHT("00000000"&amp;DEC2BIN(U5),8)</f>
        <v>00000000</v>
      </c>
      <c r="U5" s="16">
        <f>INT((P5/2)-16*((INT(P5/2))&gt;31))</f>
        <v>0</v>
      </c>
      <c r="V5" s="15"/>
      <c r="W5" s="30" t="str">
        <f>RIGHT("00000000"&amp;DEC2BIN(BIN2DEC(R5)+BIN2DEC(T5)),8)</f>
        <v>00000000</v>
      </c>
      <c r="X5" s="15">
        <f>BIN2DEC(W5)</f>
        <v>0</v>
      </c>
      <c r="Y5" s="6" t="s">
        <v>0</v>
      </c>
      <c r="Z5" s="19" t="str">
        <f>IF(K5="1","ÛÛ","")</f>
        <v/>
      </c>
      <c r="AA5" s="22" t="str">
        <f>IF(J5="1","ÛÛ","")</f>
        <v/>
      </c>
      <c r="AB5" s="4" t="s">
        <v>1</v>
      </c>
      <c r="AC5" s="6" t="s">
        <v>0</v>
      </c>
      <c r="AD5" s="19" t="str">
        <f>IF(MID(W5,8,1)="0","","ÛÛ")</f>
        <v/>
      </c>
      <c r="AE5" s="22" t="str">
        <f>IF(MID(W5,7,1)="0","","ÛÛ")</f>
        <v/>
      </c>
      <c r="AF5" s="4" t="s">
        <v>1</v>
      </c>
      <c r="AK5" s="34">
        <v>7</v>
      </c>
      <c r="AL5" s="35">
        <v>6</v>
      </c>
      <c r="AM5" s="35">
        <v>5</v>
      </c>
      <c r="AN5" s="35">
        <v>4</v>
      </c>
      <c r="AO5" s="35">
        <v>3</v>
      </c>
      <c r="AP5" s="35">
        <v>2</v>
      </c>
      <c r="AQ5" s="35">
        <v>1</v>
      </c>
      <c r="AR5" s="35">
        <v>0</v>
      </c>
    </row>
    <row r="6" spans="2:45" x14ac:dyDescent="0.25">
      <c r="B6" s="8"/>
      <c r="C6" s="11"/>
      <c r="D6" s="16"/>
      <c r="E6" s="16"/>
      <c r="F6" s="16"/>
      <c r="G6" s="16"/>
      <c r="H6" s="16"/>
      <c r="I6" s="16"/>
      <c r="J6" s="16"/>
      <c r="K6" s="16"/>
      <c r="L6" s="3"/>
      <c r="M6" s="9"/>
      <c r="N6" s="14"/>
      <c r="O6" s="9"/>
      <c r="P6" s="14"/>
      <c r="Q6" s="3"/>
      <c r="R6" s="10"/>
      <c r="S6" s="16"/>
      <c r="T6" s="10"/>
      <c r="U6" s="16"/>
      <c r="V6" s="15"/>
      <c r="W6" s="30"/>
      <c r="X6" s="15"/>
      <c r="Y6" s="6" t="s">
        <v>2</v>
      </c>
      <c r="Z6" s="23" t="str">
        <f>IF(I5="1","ÛÛ","")</f>
        <v/>
      </c>
      <c r="AA6" s="24" t="str">
        <f>IF(H5="1","ÛÛ","")</f>
        <v/>
      </c>
      <c r="AB6" s="4" t="s">
        <v>3</v>
      </c>
      <c r="AC6" s="6" t="s">
        <v>2</v>
      </c>
      <c r="AD6" s="23" t="str">
        <f>IF(MID(W5,6,1)="0","","ÛÛ")</f>
        <v/>
      </c>
      <c r="AE6" s="24" t="str">
        <f>IF(MID(W5,5,1)="0","","ÛÛ")</f>
        <v/>
      </c>
      <c r="AF6" s="4" t="s">
        <v>3</v>
      </c>
      <c r="AJ6" s="38"/>
      <c r="AK6" s="38" t="s">
        <v>14</v>
      </c>
      <c r="AL6" s="39">
        <v>6</v>
      </c>
      <c r="AM6" s="39" t="s">
        <v>14</v>
      </c>
      <c r="AN6" s="39">
        <v>4</v>
      </c>
      <c r="AO6" s="39">
        <v>3</v>
      </c>
      <c r="AP6" s="39">
        <v>2</v>
      </c>
      <c r="AQ6" s="39">
        <v>1</v>
      </c>
      <c r="AR6" s="39">
        <v>0</v>
      </c>
      <c r="AS6" s="40"/>
    </row>
    <row r="7" spans="2:45" ht="16.5" thickBot="1" x14ac:dyDescent="0.3">
      <c r="B7" s="8"/>
      <c r="C7" s="11"/>
      <c r="D7" s="16"/>
      <c r="E7" s="16"/>
      <c r="F7" s="16"/>
      <c r="G7" s="16"/>
      <c r="H7" s="16"/>
      <c r="I7" s="16"/>
      <c r="J7" s="16"/>
      <c r="K7" s="16"/>
      <c r="L7" s="3"/>
      <c r="M7" s="9"/>
      <c r="N7" s="14"/>
      <c r="O7" s="9"/>
      <c r="P7" s="14"/>
      <c r="Q7" s="3"/>
      <c r="R7" s="10"/>
      <c r="S7" s="16"/>
      <c r="T7" s="10"/>
      <c r="U7" s="16"/>
      <c r="V7" s="15"/>
      <c r="W7" s="30"/>
      <c r="X7" s="15"/>
      <c r="Y7" s="6" t="s">
        <v>4</v>
      </c>
      <c r="Z7" s="25" t="str">
        <f>IF(G5="1","ÛÛ","")</f>
        <v/>
      </c>
      <c r="AA7" s="26" t="str">
        <f>IF(E5="1","ÛÛ","")</f>
        <v/>
      </c>
      <c r="AB7" s="4" t="s">
        <v>5</v>
      </c>
      <c r="AC7" s="6" t="s">
        <v>4</v>
      </c>
      <c r="AD7" s="25" t="str">
        <f>IF(MID(W5,4,1)="0","","ÛÛ")</f>
        <v/>
      </c>
      <c r="AE7" s="26" t="str">
        <f>IF(MID(W5,2,1)="0","","ÛÛ")</f>
        <v/>
      </c>
      <c r="AF7" s="4" t="s">
        <v>5</v>
      </c>
      <c r="AK7" s="34" t="s">
        <v>14</v>
      </c>
      <c r="AL7" s="35">
        <v>3</v>
      </c>
      <c r="AM7" s="35" t="s">
        <v>14</v>
      </c>
      <c r="AN7" s="35">
        <v>2</v>
      </c>
      <c r="AO7" s="35">
        <v>1</v>
      </c>
      <c r="AP7" s="35">
        <v>0</v>
      </c>
      <c r="AQ7" s="35">
        <v>6</v>
      </c>
      <c r="AR7" s="35">
        <v>4</v>
      </c>
    </row>
    <row r="8" spans="2:45" ht="16.5" thickBot="1" x14ac:dyDescent="0.3">
      <c r="B8" s="27"/>
      <c r="C8" s="5"/>
      <c r="D8" s="34"/>
      <c r="E8" s="34"/>
      <c r="F8" s="34"/>
      <c r="G8" s="34"/>
      <c r="H8" s="34"/>
      <c r="I8" s="34"/>
      <c r="J8" s="34"/>
      <c r="K8" s="3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31"/>
      <c r="X8" s="34"/>
      <c r="Z8" s="5"/>
      <c r="AA8" s="5"/>
      <c r="AK8" s="34" t="s">
        <v>14</v>
      </c>
      <c r="AL8" s="35">
        <v>1</v>
      </c>
      <c r="AM8" s="35" t="s">
        <v>14</v>
      </c>
      <c r="AN8" s="35">
        <v>0</v>
      </c>
      <c r="AO8" s="35">
        <v>6</v>
      </c>
      <c r="AP8" s="35">
        <v>4</v>
      </c>
      <c r="AQ8" s="35">
        <v>3</v>
      </c>
      <c r="AR8" s="35">
        <v>2</v>
      </c>
    </row>
    <row r="9" spans="2:45" x14ac:dyDescent="0.25">
      <c r="B9" s="8">
        <v>33</v>
      </c>
      <c r="C9" s="11" t="str">
        <f t="shared" ref="C9:C257" si="0">RIGHT("00000000"&amp;DEC2BIN(B9),8)</f>
        <v>00100001</v>
      </c>
      <c r="D9" s="16" t="str">
        <f t="shared" ref="D9:D257" si="1">MID($C9,1,1)</f>
        <v>0</v>
      </c>
      <c r="E9" s="16" t="str">
        <f t="shared" ref="E9:E257" si="2">MID($C9,2,1)</f>
        <v>0</v>
      </c>
      <c r="F9" s="16" t="str">
        <f t="shared" ref="F9:F257" si="3">MID($C9,3,1)</f>
        <v>1</v>
      </c>
      <c r="G9" s="16" t="str">
        <f t="shared" ref="G9:G257" si="4">MID($C9,4,1)</f>
        <v>0</v>
      </c>
      <c r="H9" s="16" t="str">
        <f t="shared" ref="H9:H257" si="5">MID($C9,5,1)</f>
        <v>0</v>
      </c>
      <c r="I9" s="16" t="str">
        <f t="shared" ref="I9:I257" si="6">MID($C9,6,1)</f>
        <v>0</v>
      </c>
      <c r="J9" s="16" t="str">
        <f t="shared" ref="J9:J257" si="7">MID($C9,7,1)</f>
        <v>0</v>
      </c>
      <c r="K9" s="16" t="str">
        <f t="shared" ref="K9:K257" si="8">MID($C9,8,1)</f>
        <v>1</v>
      </c>
      <c r="L9" s="3"/>
      <c r="M9" s="10" t="str">
        <f t="shared" ref="M9:M257" si="9">CONCATENATE("000",G9,"0",I9,"0",K9)</f>
        <v>00000001</v>
      </c>
      <c r="N9" s="16">
        <f t="shared" ref="N9:N257" si="10">BIN2DEC(M9)</f>
        <v>1</v>
      </c>
      <c r="O9" s="10" t="str">
        <f t="shared" ref="O9:O257" si="11">CONCATENATE("0",E9,"00",H9,"0",J9,"0")</f>
        <v>00000000</v>
      </c>
      <c r="P9" s="16">
        <f t="shared" ref="P9:P257" si="12">BIN2DEC(O9)</f>
        <v>0</v>
      </c>
      <c r="Q9" s="3"/>
      <c r="R9" s="10" t="str">
        <f t="shared" ref="R9:R257" si="13">RIGHT("00000000"&amp;DEC2BIN(S9),8)</f>
        <v>00000010</v>
      </c>
      <c r="S9" s="16">
        <f>N9*2+32*((N9*2)&gt;31)</f>
        <v>2</v>
      </c>
      <c r="T9" s="10" t="str">
        <f t="shared" ref="T9:T257" si="14">RIGHT("00000000"&amp;DEC2BIN(U9),8)</f>
        <v>00000000</v>
      </c>
      <c r="U9" s="16">
        <f>INT((P9/2)-16*((INT(P9/2))&gt;31))</f>
        <v>0</v>
      </c>
      <c r="V9" s="15"/>
      <c r="W9" s="30" t="str">
        <f>RIGHT("00000000"&amp;DEC2BIN(BIN2DEC(R9)+BIN2DEC(T9)),8)</f>
        <v>00000010</v>
      </c>
      <c r="X9" s="15">
        <f>BIN2DEC(W9)</f>
        <v>2</v>
      </c>
      <c r="Y9" s="6" t="s">
        <v>0</v>
      </c>
      <c r="Z9" s="19" t="str">
        <f>IF(K9="1","ÛÛ","")</f>
        <v>ÛÛ</v>
      </c>
      <c r="AA9" s="22" t="str">
        <f>IF(J9="1","ÛÛ","")</f>
        <v/>
      </c>
      <c r="AB9" s="4" t="s">
        <v>1</v>
      </c>
      <c r="AC9" s="6" t="s">
        <v>0</v>
      </c>
      <c r="AD9" s="19" t="str">
        <f>IF(MID(W9,8,1)="0","","ÛÛ")</f>
        <v/>
      </c>
      <c r="AE9" s="22" t="str">
        <f>IF(MID(W9,7,1)="0","","ÛÛ")</f>
        <v>ÛÛ</v>
      </c>
      <c r="AF9" s="4" t="s">
        <v>1</v>
      </c>
    </row>
    <row r="10" spans="2:45" x14ac:dyDescent="0.25">
      <c r="B10" s="8"/>
      <c r="C10" s="11"/>
      <c r="D10" s="16"/>
      <c r="E10" s="16"/>
      <c r="F10" s="16"/>
      <c r="G10" s="16"/>
      <c r="H10" s="16"/>
      <c r="I10" s="16"/>
      <c r="J10" s="16"/>
      <c r="K10" s="16"/>
      <c r="L10" s="3"/>
      <c r="M10" s="10"/>
      <c r="N10" s="16"/>
      <c r="O10" s="10"/>
      <c r="P10" s="16"/>
      <c r="Q10" s="3"/>
      <c r="R10" s="10"/>
      <c r="S10" s="16"/>
      <c r="T10" s="10"/>
      <c r="U10" s="16"/>
      <c r="V10" s="15"/>
      <c r="W10" s="30"/>
      <c r="X10" s="15"/>
      <c r="Y10" s="6" t="s">
        <v>2</v>
      </c>
      <c r="Z10" s="23" t="str">
        <f>IF(I9="1","ÛÛ","")</f>
        <v/>
      </c>
      <c r="AA10" s="24" t="str">
        <f>IF(H9="1","ÛÛ","")</f>
        <v/>
      </c>
      <c r="AB10" s="4" t="s">
        <v>3</v>
      </c>
      <c r="AC10" s="6" t="s">
        <v>2</v>
      </c>
      <c r="AD10" s="23" t="str">
        <f>IF(MID(W9,6,1)="0","","ÛÛ")</f>
        <v/>
      </c>
      <c r="AE10" s="24" t="str">
        <f>IF(MID(W9,5,1)="0","","ÛÛ")</f>
        <v/>
      </c>
      <c r="AF10" s="4" t="s">
        <v>3</v>
      </c>
    </row>
    <row r="11" spans="2:45" ht="16.5" thickBot="1" x14ac:dyDescent="0.3">
      <c r="B11" s="8"/>
      <c r="C11" s="11"/>
      <c r="D11" s="16"/>
      <c r="E11" s="16"/>
      <c r="F11" s="16"/>
      <c r="G11" s="16"/>
      <c r="H11" s="16"/>
      <c r="I11" s="16"/>
      <c r="J11" s="16"/>
      <c r="K11" s="16"/>
      <c r="L11" s="3"/>
      <c r="M11" s="10"/>
      <c r="N11" s="16"/>
      <c r="O11" s="10"/>
      <c r="P11" s="16"/>
      <c r="Q11" s="3"/>
      <c r="R11" s="10"/>
      <c r="S11" s="16"/>
      <c r="T11" s="10"/>
      <c r="U11" s="16"/>
      <c r="V11" s="15"/>
      <c r="W11" s="30"/>
      <c r="X11" s="15"/>
      <c r="Y11" s="6" t="s">
        <v>4</v>
      </c>
      <c r="Z11" s="25" t="str">
        <f>IF(G9="1","ÛÛ","")</f>
        <v/>
      </c>
      <c r="AA11" s="26" t="str">
        <f>IF(E9="1","ÛÛ","")</f>
        <v/>
      </c>
      <c r="AB11" s="4" t="s">
        <v>5</v>
      </c>
      <c r="AC11" s="6" t="s">
        <v>4</v>
      </c>
      <c r="AD11" s="25" t="str">
        <f>IF(MID(W9,4,1)="0","","ÛÛ")</f>
        <v/>
      </c>
      <c r="AE11" s="26" t="str">
        <f>IF(MID(W9,2,1)="0","","ÛÛ")</f>
        <v/>
      </c>
      <c r="AF11" s="4" t="s">
        <v>5</v>
      </c>
    </row>
    <row r="12" spans="2:45" ht="16.5" thickBot="1" x14ac:dyDescent="0.3">
      <c r="B12" s="8"/>
      <c r="C12" s="5"/>
      <c r="D12" s="34"/>
      <c r="E12" s="34"/>
      <c r="F12" s="34"/>
      <c r="G12" s="34"/>
      <c r="H12" s="34"/>
      <c r="I12" s="34"/>
      <c r="J12" s="34"/>
      <c r="K12" s="3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31"/>
      <c r="X12" s="34"/>
      <c r="Z12" s="5"/>
      <c r="AA12" s="5"/>
      <c r="AF12" s="4"/>
    </row>
    <row r="13" spans="2:45" x14ac:dyDescent="0.25">
      <c r="B13" s="8">
        <v>34</v>
      </c>
      <c r="C13" s="11" t="str">
        <f t="shared" si="0"/>
        <v>00100010</v>
      </c>
      <c r="D13" s="16" t="str">
        <f t="shared" si="1"/>
        <v>0</v>
      </c>
      <c r="E13" s="16" t="str">
        <f t="shared" si="2"/>
        <v>0</v>
      </c>
      <c r="F13" s="16" t="str">
        <f t="shared" si="3"/>
        <v>1</v>
      </c>
      <c r="G13" s="16" t="str">
        <f t="shared" si="4"/>
        <v>0</v>
      </c>
      <c r="H13" s="16" t="str">
        <f t="shared" si="5"/>
        <v>0</v>
      </c>
      <c r="I13" s="16" t="str">
        <f t="shared" si="6"/>
        <v>0</v>
      </c>
      <c r="J13" s="16" t="str">
        <f t="shared" si="7"/>
        <v>1</v>
      </c>
      <c r="K13" s="16" t="str">
        <f t="shared" si="8"/>
        <v>0</v>
      </c>
      <c r="L13" s="3"/>
      <c r="M13" s="10" t="str">
        <f t="shared" si="9"/>
        <v>00000000</v>
      </c>
      <c r="N13" s="16">
        <f t="shared" si="10"/>
        <v>0</v>
      </c>
      <c r="O13" s="10" t="str">
        <f t="shared" si="11"/>
        <v>00000010</v>
      </c>
      <c r="P13" s="16">
        <f t="shared" si="12"/>
        <v>2</v>
      </c>
      <c r="Q13" s="3"/>
      <c r="R13" s="10" t="str">
        <f t="shared" si="13"/>
        <v>00000000</v>
      </c>
      <c r="S13" s="16">
        <f>N13*2+32*((N13*2)&gt;31)</f>
        <v>0</v>
      </c>
      <c r="T13" s="10" t="str">
        <f t="shared" si="14"/>
        <v>00000001</v>
      </c>
      <c r="U13" s="16">
        <f>INT((P13/2)-16*((INT(P13/2))&gt;31))</f>
        <v>1</v>
      </c>
      <c r="V13" s="15"/>
      <c r="W13" s="30" t="str">
        <f>RIGHT("00000000"&amp;DEC2BIN(BIN2DEC(R13)+BIN2DEC(T13)),8)</f>
        <v>00000001</v>
      </c>
      <c r="X13" s="15">
        <f>BIN2DEC(W13)</f>
        <v>1</v>
      </c>
      <c r="Y13" s="6" t="s">
        <v>0</v>
      </c>
      <c r="Z13" s="19" t="str">
        <f>IF(K13="1","ÛÛ","")</f>
        <v/>
      </c>
      <c r="AA13" s="22" t="str">
        <f>IF(J13="1","ÛÛ","")</f>
        <v>ÛÛ</v>
      </c>
      <c r="AB13" s="4" t="s">
        <v>1</v>
      </c>
      <c r="AC13" s="6" t="s">
        <v>0</v>
      </c>
      <c r="AD13" s="19" t="str">
        <f>IF(MID(W13,8,1)="0","","ÛÛ")</f>
        <v>ÛÛ</v>
      </c>
      <c r="AE13" s="22" t="str">
        <f>IF(MID(W13,7,1)="0","","ÛÛ")</f>
        <v/>
      </c>
      <c r="AF13" s="4" t="s">
        <v>1</v>
      </c>
    </row>
    <row r="14" spans="2:45" x14ac:dyDescent="0.25">
      <c r="B14" s="8"/>
      <c r="C14" s="11"/>
      <c r="D14" s="16"/>
      <c r="E14" s="16"/>
      <c r="F14" s="16"/>
      <c r="G14" s="16"/>
      <c r="H14" s="16"/>
      <c r="I14" s="16"/>
      <c r="J14" s="16"/>
      <c r="K14" s="16"/>
      <c r="L14" s="3"/>
      <c r="M14" s="10"/>
      <c r="N14" s="16"/>
      <c r="O14" s="10"/>
      <c r="P14" s="16"/>
      <c r="Q14" s="3"/>
      <c r="R14" s="10"/>
      <c r="S14" s="16"/>
      <c r="T14" s="10"/>
      <c r="U14" s="16"/>
      <c r="V14" s="15"/>
      <c r="W14" s="30"/>
      <c r="X14" s="15"/>
      <c r="Y14" s="6" t="s">
        <v>2</v>
      </c>
      <c r="Z14" s="23" t="str">
        <f>IF(I13="1","ÛÛ","")</f>
        <v/>
      </c>
      <c r="AA14" s="24" t="str">
        <f>IF(H13="1","ÛÛ","")</f>
        <v/>
      </c>
      <c r="AB14" s="4" t="s">
        <v>3</v>
      </c>
      <c r="AC14" s="6" t="s">
        <v>2</v>
      </c>
      <c r="AD14" s="23" t="str">
        <f>IF(MID(W13,6,1)="0","","ÛÛ")</f>
        <v/>
      </c>
      <c r="AE14" s="24" t="str">
        <f>IF(MID(W13,5,1)="0","","ÛÛ")</f>
        <v/>
      </c>
      <c r="AF14" s="4" t="s">
        <v>3</v>
      </c>
    </row>
    <row r="15" spans="2:45" ht="16.5" thickBot="1" x14ac:dyDescent="0.3">
      <c r="B15" s="8"/>
      <c r="C15" s="11"/>
      <c r="D15" s="16"/>
      <c r="E15" s="16"/>
      <c r="F15" s="16"/>
      <c r="G15" s="16"/>
      <c r="H15" s="16"/>
      <c r="I15" s="16"/>
      <c r="J15" s="16"/>
      <c r="K15" s="16"/>
      <c r="L15" s="3"/>
      <c r="M15" s="10"/>
      <c r="N15" s="16"/>
      <c r="O15" s="10"/>
      <c r="P15" s="16"/>
      <c r="Q15" s="3"/>
      <c r="R15" s="10"/>
      <c r="S15" s="16"/>
      <c r="T15" s="10"/>
      <c r="U15" s="16"/>
      <c r="V15" s="15"/>
      <c r="W15" s="30"/>
      <c r="X15" s="15"/>
      <c r="Y15" s="6" t="s">
        <v>4</v>
      </c>
      <c r="Z15" s="25" t="str">
        <f>IF(G13="1","ÛÛ","")</f>
        <v/>
      </c>
      <c r="AA15" s="26" t="str">
        <f>IF(E13="1","ÛÛ","")</f>
        <v/>
      </c>
      <c r="AB15" s="4" t="s">
        <v>5</v>
      </c>
      <c r="AC15" s="6" t="s">
        <v>4</v>
      </c>
      <c r="AD15" s="25" t="str">
        <f>IF(MID(W13,4,1)="0","","ÛÛ")</f>
        <v/>
      </c>
      <c r="AE15" s="26" t="str">
        <f>IF(MID(W13,2,1)="0","","ÛÛ")</f>
        <v/>
      </c>
      <c r="AF15" s="4" t="s">
        <v>5</v>
      </c>
    </row>
    <row r="16" spans="2:45" ht="16.5" thickBot="1" x14ac:dyDescent="0.3">
      <c r="B16" s="8"/>
      <c r="C16" s="5"/>
      <c r="D16" s="34"/>
      <c r="E16" s="34"/>
      <c r="F16" s="34"/>
      <c r="G16" s="34"/>
      <c r="H16" s="34"/>
      <c r="I16" s="34"/>
      <c r="J16" s="34"/>
      <c r="K16" s="3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31"/>
      <c r="X16" s="34"/>
      <c r="Z16" s="5"/>
      <c r="AA16" s="5"/>
      <c r="AF16" s="4"/>
    </row>
    <row r="17" spans="2:32" x14ac:dyDescent="0.25">
      <c r="B17" s="8">
        <v>35</v>
      </c>
      <c r="C17" s="11" t="str">
        <f t="shared" si="0"/>
        <v>00100011</v>
      </c>
      <c r="D17" s="16" t="str">
        <f t="shared" si="1"/>
        <v>0</v>
      </c>
      <c r="E17" s="16" t="str">
        <f t="shared" si="2"/>
        <v>0</v>
      </c>
      <c r="F17" s="16" t="str">
        <f t="shared" si="3"/>
        <v>1</v>
      </c>
      <c r="G17" s="16" t="str">
        <f t="shared" si="4"/>
        <v>0</v>
      </c>
      <c r="H17" s="16" t="str">
        <f t="shared" si="5"/>
        <v>0</v>
      </c>
      <c r="I17" s="16" t="str">
        <f t="shared" si="6"/>
        <v>0</v>
      </c>
      <c r="J17" s="16" t="str">
        <f t="shared" si="7"/>
        <v>1</v>
      </c>
      <c r="K17" s="16" t="str">
        <f t="shared" si="8"/>
        <v>1</v>
      </c>
      <c r="L17" s="3"/>
      <c r="M17" s="10" t="str">
        <f t="shared" si="9"/>
        <v>00000001</v>
      </c>
      <c r="N17" s="16">
        <f t="shared" si="10"/>
        <v>1</v>
      </c>
      <c r="O17" s="10" t="str">
        <f t="shared" si="11"/>
        <v>00000010</v>
      </c>
      <c r="P17" s="16">
        <f t="shared" si="12"/>
        <v>2</v>
      </c>
      <c r="Q17" s="3"/>
      <c r="R17" s="10" t="str">
        <f t="shared" si="13"/>
        <v>00000010</v>
      </c>
      <c r="S17" s="16">
        <f>N17*2+32*((N17*2)&gt;31)</f>
        <v>2</v>
      </c>
      <c r="T17" s="10" t="str">
        <f t="shared" si="14"/>
        <v>00000001</v>
      </c>
      <c r="U17" s="16">
        <f>INT((P17/2)-16*((INT(P17/2))&gt;31))</f>
        <v>1</v>
      </c>
      <c r="V17" s="15"/>
      <c r="W17" s="30" t="str">
        <f>RIGHT("00000000"&amp;DEC2BIN(BIN2DEC(R17)+BIN2DEC(T17)),8)</f>
        <v>00000011</v>
      </c>
      <c r="X17" s="15">
        <f>BIN2DEC(W17)</f>
        <v>3</v>
      </c>
      <c r="Y17" s="6" t="s">
        <v>0</v>
      </c>
      <c r="Z17" s="19" t="str">
        <f>IF(K17="1","ÛÛ","")</f>
        <v>ÛÛ</v>
      </c>
      <c r="AA17" s="22" t="str">
        <f>IF(J17="1","ÛÛ","")</f>
        <v>ÛÛ</v>
      </c>
      <c r="AB17" s="4" t="s">
        <v>1</v>
      </c>
      <c r="AC17" s="6" t="s">
        <v>0</v>
      </c>
      <c r="AD17" s="19" t="str">
        <f>IF(MID(W17,8,1)="0","","ÛÛ")</f>
        <v>ÛÛ</v>
      </c>
      <c r="AE17" s="22" t="str">
        <f>IF(MID(W17,7,1)="0","","ÛÛ")</f>
        <v>ÛÛ</v>
      </c>
      <c r="AF17" s="4" t="s">
        <v>1</v>
      </c>
    </row>
    <row r="18" spans="2:32" x14ac:dyDescent="0.25">
      <c r="B18" s="8"/>
      <c r="C18" s="11"/>
      <c r="D18" s="16"/>
      <c r="E18" s="16"/>
      <c r="F18" s="16"/>
      <c r="G18" s="16"/>
      <c r="H18" s="16"/>
      <c r="I18" s="16"/>
      <c r="J18" s="16"/>
      <c r="K18" s="16"/>
      <c r="L18" s="3"/>
      <c r="M18" s="10"/>
      <c r="N18" s="16"/>
      <c r="O18" s="10"/>
      <c r="P18" s="16"/>
      <c r="Q18" s="3"/>
      <c r="R18" s="10"/>
      <c r="S18" s="16"/>
      <c r="T18" s="10"/>
      <c r="U18" s="16"/>
      <c r="V18" s="15"/>
      <c r="W18" s="30"/>
      <c r="X18" s="15"/>
      <c r="Y18" s="6" t="s">
        <v>2</v>
      </c>
      <c r="Z18" s="23" t="str">
        <f>IF(I17="1","ÛÛ","")</f>
        <v/>
      </c>
      <c r="AA18" s="24" t="str">
        <f>IF(H17="1","ÛÛ","")</f>
        <v/>
      </c>
      <c r="AB18" s="4" t="s">
        <v>3</v>
      </c>
      <c r="AC18" s="6" t="s">
        <v>2</v>
      </c>
      <c r="AD18" s="23" t="str">
        <f>IF(MID(W17,6,1)="0","","ÛÛ")</f>
        <v/>
      </c>
      <c r="AE18" s="24" t="str">
        <f>IF(MID(W17,5,1)="0","","ÛÛ")</f>
        <v/>
      </c>
      <c r="AF18" s="4" t="s">
        <v>3</v>
      </c>
    </row>
    <row r="19" spans="2:32" ht="16.5" thickBot="1" x14ac:dyDescent="0.3">
      <c r="B19" s="8"/>
      <c r="C19" s="11"/>
      <c r="D19" s="16"/>
      <c r="E19" s="16"/>
      <c r="F19" s="16"/>
      <c r="G19" s="16"/>
      <c r="H19" s="16"/>
      <c r="I19" s="16"/>
      <c r="J19" s="16"/>
      <c r="K19" s="16"/>
      <c r="L19" s="3"/>
      <c r="M19" s="10"/>
      <c r="N19" s="16"/>
      <c r="O19" s="10"/>
      <c r="P19" s="16"/>
      <c r="Q19" s="3"/>
      <c r="R19" s="10"/>
      <c r="S19" s="16"/>
      <c r="T19" s="10"/>
      <c r="U19" s="16"/>
      <c r="V19" s="15"/>
      <c r="W19" s="30"/>
      <c r="X19" s="15"/>
      <c r="Y19" s="6" t="s">
        <v>4</v>
      </c>
      <c r="Z19" s="25" t="str">
        <f>IF(G17="1","ÛÛ","")</f>
        <v/>
      </c>
      <c r="AA19" s="26" t="str">
        <f>IF(E17="1","ÛÛ","")</f>
        <v/>
      </c>
      <c r="AB19" s="4" t="s">
        <v>5</v>
      </c>
      <c r="AC19" s="6" t="s">
        <v>4</v>
      </c>
      <c r="AD19" s="25" t="str">
        <f>IF(MID(W17,4,1)="0","","ÛÛ")</f>
        <v/>
      </c>
      <c r="AE19" s="26" t="str">
        <f>IF(MID(W17,2,1)="0","","ÛÛ")</f>
        <v/>
      </c>
      <c r="AF19" s="4" t="s">
        <v>5</v>
      </c>
    </row>
    <row r="20" spans="2:32" ht="16.5" thickBot="1" x14ac:dyDescent="0.3">
      <c r="B20" s="8"/>
      <c r="C20" s="5"/>
      <c r="D20" s="34"/>
      <c r="E20" s="34"/>
      <c r="F20" s="34"/>
      <c r="G20" s="34"/>
      <c r="H20" s="34"/>
      <c r="I20" s="34"/>
      <c r="J20" s="34"/>
      <c r="K20" s="3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31"/>
      <c r="X20" s="34"/>
      <c r="Z20" s="5"/>
      <c r="AA20" s="5"/>
      <c r="AF20" s="4"/>
    </row>
    <row r="21" spans="2:32" x14ac:dyDescent="0.25">
      <c r="B21" s="8">
        <v>36</v>
      </c>
      <c r="C21" s="11" t="str">
        <f t="shared" si="0"/>
        <v>00100100</v>
      </c>
      <c r="D21" s="16" t="str">
        <f t="shared" si="1"/>
        <v>0</v>
      </c>
      <c r="E21" s="16" t="str">
        <f t="shared" si="2"/>
        <v>0</v>
      </c>
      <c r="F21" s="16" t="str">
        <f t="shared" si="3"/>
        <v>1</v>
      </c>
      <c r="G21" s="16" t="str">
        <f t="shared" si="4"/>
        <v>0</v>
      </c>
      <c r="H21" s="16" t="str">
        <f t="shared" si="5"/>
        <v>0</v>
      </c>
      <c r="I21" s="16" t="str">
        <f t="shared" si="6"/>
        <v>1</v>
      </c>
      <c r="J21" s="16" t="str">
        <f t="shared" si="7"/>
        <v>0</v>
      </c>
      <c r="K21" s="16" t="str">
        <f t="shared" si="8"/>
        <v>0</v>
      </c>
      <c r="L21" s="3"/>
      <c r="M21" s="10" t="str">
        <f t="shared" si="9"/>
        <v>00000100</v>
      </c>
      <c r="N21" s="16">
        <f t="shared" si="10"/>
        <v>4</v>
      </c>
      <c r="O21" s="10" t="str">
        <f t="shared" si="11"/>
        <v>00000000</v>
      </c>
      <c r="P21" s="16">
        <f t="shared" si="12"/>
        <v>0</v>
      </c>
      <c r="Q21" s="3"/>
      <c r="R21" s="10" t="str">
        <f t="shared" si="13"/>
        <v>00001000</v>
      </c>
      <c r="S21" s="16">
        <f>N21*2+32*((N21*2)&gt;31)</f>
        <v>8</v>
      </c>
      <c r="T21" s="10" t="str">
        <f t="shared" si="14"/>
        <v>00000000</v>
      </c>
      <c r="U21" s="16">
        <f>INT((P21/2)-16*((INT(P21/2))&gt;31))</f>
        <v>0</v>
      </c>
      <c r="V21" s="15"/>
      <c r="W21" s="30" t="str">
        <f>RIGHT("00000000"&amp;DEC2BIN(BIN2DEC(R21)+BIN2DEC(T21)),8)</f>
        <v>00001000</v>
      </c>
      <c r="X21" s="15">
        <f>BIN2DEC(W21)</f>
        <v>8</v>
      </c>
      <c r="Y21" s="6" t="s">
        <v>0</v>
      </c>
      <c r="Z21" s="19" t="str">
        <f>IF(K21="1","ÛÛ","")</f>
        <v/>
      </c>
      <c r="AA21" s="22" t="str">
        <f>IF(J21="1","ÛÛ","")</f>
        <v/>
      </c>
      <c r="AB21" s="4" t="s">
        <v>1</v>
      </c>
      <c r="AC21" s="6" t="s">
        <v>0</v>
      </c>
      <c r="AD21" s="19" t="str">
        <f>IF(MID(W21,8,1)="0","","ÛÛ")</f>
        <v/>
      </c>
      <c r="AE21" s="22" t="str">
        <f>IF(MID(W21,7,1)="0","","ÛÛ")</f>
        <v/>
      </c>
      <c r="AF21" s="4" t="s">
        <v>1</v>
      </c>
    </row>
    <row r="22" spans="2:32" x14ac:dyDescent="0.25">
      <c r="B22" s="8"/>
      <c r="C22" s="11"/>
      <c r="D22" s="16"/>
      <c r="E22" s="16"/>
      <c r="F22" s="16"/>
      <c r="G22" s="16"/>
      <c r="H22" s="16"/>
      <c r="I22" s="16"/>
      <c r="J22" s="16"/>
      <c r="K22" s="16"/>
      <c r="L22" s="3"/>
      <c r="M22" s="10"/>
      <c r="N22" s="16"/>
      <c r="O22" s="10"/>
      <c r="P22" s="16"/>
      <c r="Q22" s="3"/>
      <c r="R22" s="10"/>
      <c r="S22" s="16"/>
      <c r="T22" s="10"/>
      <c r="U22" s="16"/>
      <c r="V22" s="15"/>
      <c r="W22" s="30"/>
      <c r="X22" s="15"/>
      <c r="Y22" s="6" t="s">
        <v>2</v>
      </c>
      <c r="Z22" s="23" t="str">
        <f>IF(I21="1","ÛÛ","")</f>
        <v>ÛÛ</v>
      </c>
      <c r="AA22" s="24" t="str">
        <f>IF(H21="1","ÛÛ","")</f>
        <v/>
      </c>
      <c r="AB22" s="4" t="s">
        <v>3</v>
      </c>
      <c r="AC22" s="6" t="s">
        <v>2</v>
      </c>
      <c r="AD22" s="23" t="str">
        <f>IF(MID(W21,6,1)="0","","ÛÛ")</f>
        <v/>
      </c>
      <c r="AE22" s="24" t="str">
        <f>IF(MID(W21,5,1)="0","","ÛÛ")</f>
        <v>ÛÛ</v>
      </c>
      <c r="AF22" s="4" t="s">
        <v>3</v>
      </c>
    </row>
    <row r="23" spans="2:32" ht="16.5" thickBot="1" x14ac:dyDescent="0.3">
      <c r="B23" s="8"/>
      <c r="C23" s="11"/>
      <c r="D23" s="16"/>
      <c r="E23" s="16"/>
      <c r="F23" s="16"/>
      <c r="G23" s="16"/>
      <c r="H23" s="16"/>
      <c r="I23" s="16"/>
      <c r="J23" s="16"/>
      <c r="K23" s="16"/>
      <c r="L23" s="3"/>
      <c r="M23" s="10"/>
      <c r="N23" s="16"/>
      <c r="O23" s="10"/>
      <c r="P23" s="16"/>
      <c r="Q23" s="3"/>
      <c r="R23" s="10"/>
      <c r="S23" s="16"/>
      <c r="T23" s="10"/>
      <c r="U23" s="16"/>
      <c r="V23" s="15"/>
      <c r="W23" s="30"/>
      <c r="X23" s="15"/>
      <c r="Y23" s="6" t="s">
        <v>4</v>
      </c>
      <c r="Z23" s="25" t="str">
        <f>IF(G21="1","ÛÛ","")</f>
        <v/>
      </c>
      <c r="AA23" s="26" t="str">
        <f>IF(E21="1","ÛÛ","")</f>
        <v/>
      </c>
      <c r="AB23" s="4" t="s">
        <v>5</v>
      </c>
      <c r="AC23" s="6" t="s">
        <v>4</v>
      </c>
      <c r="AD23" s="25" t="str">
        <f>IF(MID(W21,4,1)="0","","ÛÛ")</f>
        <v/>
      </c>
      <c r="AE23" s="26" t="str">
        <f>IF(MID(W21,2,1)="0","","ÛÛ")</f>
        <v/>
      </c>
      <c r="AF23" s="4" t="s">
        <v>5</v>
      </c>
    </row>
    <row r="24" spans="2:32" ht="16.5" thickBot="1" x14ac:dyDescent="0.3">
      <c r="B24" s="8"/>
      <c r="C24" s="5"/>
      <c r="D24" s="34"/>
      <c r="E24" s="34"/>
      <c r="F24" s="34"/>
      <c r="G24" s="34"/>
      <c r="H24" s="34"/>
      <c r="I24" s="34"/>
      <c r="J24" s="34"/>
      <c r="K24" s="3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31"/>
      <c r="X24" s="34"/>
      <c r="Z24" s="5"/>
      <c r="AA24" s="5"/>
      <c r="AF24" s="4"/>
    </row>
    <row r="25" spans="2:32" x14ac:dyDescent="0.25">
      <c r="B25" s="8">
        <v>37</v>
      </c>
      <c r="C25" s="11" t="str">
        <f t="shared" si="0"/>
        <v>00100101</v>
      </c>
      <c r="D25" s="16" t="str">
        <f t="shared" si="1"/>
        <v>0</v>
      </c>
      <c r="E25" s="16" t="str">
        <f t="shared" si="2"/>
        <v>0</v>
      </c>
      <c r="F25" s="16" t="str">
        <f t="shared" si="3"/>
        <v>1</v>
      </c>
      <c r="G25" s="16" t="str">
        <f t="shared" si="4"/>
        <v>0</v>
      </c>
      <c r="H25" s="16" t="str">
        <f t="shared" si="5"/>
        <v>0</v>
      </c>
      <c r="I25" s="16" t="str">
        <f t="shared" si="6"/>
        <v>1</v>
      </c>
      <c r="J25" s="16" t="str">
        <f t="shared" si="7"/>
        <v>0</v>
      </c>
      <c r="K25" s="16" t="str">
        <f t="shared" si="8"/>
        <v>1</v>
      </c>
      <c r="L25" s="3"/>
      <c r="M25" s="10" t="str">
        <f t="shared" si="9"/>
        <v>00000101</v>
      </c>
      <c r="N25" s="16">
        <f t="shared" si="10"/>
        <v>5</v>
      </c>
      <c r="O25" s="10" t="str">
        <f t="shared" si="11"/>
        <v>00000000</v>
      </c>
      <c r="P25" s="16">
        <f t="shared" si="12"/>
        <v>0</v>
      </c>
      <c r="Q25" s="3"/>
      <c r="R25" s="10" t="str">
        <f t="shared" si="13"/>
        <v>00001010</v>
      </c>
      <c r="S25" s="16">
        <f>N25*2+32*((N25*2)&gt;31)</f>
        <v>10</v>
      </c>
      <c r="T25" s="10" t="str">
        <f t="shared" si="14"/>
        <v>00000000</v>
      </c>
      <c r="U25" s="16">
        <f>INT((P25/2)-16*((INT(P25/2))&gt;31))</f>
        <v>0</v>
      </c>
      <c r="V25" s="15"/>
      <c r="W25" s="30" t="str">
        <f>RIGHT("00000000"&amp;DEC2BIN(BIN2DEC(R25)+BIN2DEC(T25)),8)</f>
        <v>00001010</v>
      </c>
      <c r="X25" s="15">
        <f>BIN2DEC(W25)</f>
        <v>10</v>
      </c>
      <c r="Y25" s="6" t="s">
        <v>0</v>
      </c>
      <c r="Z25" s="19" t="str">
        <f>IF(K25="1","ÛÛ","")</f>
        <v>ÛÛ</v>
      </c>
      <c r="AA25" s="22" t="str">
        <f>IF(J25="1","ÛÛ","")</f>
        <v/>
      </c>
      <c r="AB25" s="4" t="s">
        <v>1</v>
      </c>
      <c r="AC25" s="6" t="s">
        <v>0</v>
      </c>
      <c r="AD25" s="19" t="str">
        <f>IF(MID(W25,8,1)="0","","ÛÛ")</f>
        <v/>
      </c>
      <c r="AE25" s="22" t="str">
        <f>IF(MID(W25,7,1)="0","","ÛÛ")</f>
        <v>ÛÛ</v>
      </c>
      <c r="AF25" s="4" t="s">
        <v>1</v>
      </c>
    </row>
    <row r="26" spans="2:32" x14ac:dyDescent="0.25">
      <c r="B26" s="8"/>
      <c r="C26" s="11"/>
      <c r="D26" s="16"/>
      <c r="E26" s="16"/>
      <c r="F26" s="16"/>
      <c r="G26" s="16"/>
      <c r="H26" s="16"/>
      <c r="I26" s="16"/>
      <c r="J26" s="16"/>
      <c r="K26" s="16"/>
      <c r="L26" s="3"/>
      <c r="M26" s="10"/>
      <c r="N26" s="16"/>
      <c r="O26" s="10"/>
      <c r="P26" s="16"/>
      <c r="Q26" s="3"/>
      <c r="R26" s="10"/>
      <c r="S26" s="16"/>
      <c r="T26" s="10"/>
      <c r="U26" s="16"/>
      <c r="V26" s="15"/>
      <c r="W26" s="30"/>
      <c r="X26" s="15"/>
      <c r="Y26" s="6" t="s">
        <v>2</v>
      </c>
      <c r="Z26" s="23" t="str">
        <f>IF(I25="1","ÛÛ","")</f>
        <v>ÛÛ</v>
      </c>
      <c r="AA26" s="24" t="str">
        <f>IF(H25="1","ÛÛ","")</f>
        <v/>
      </c>
      <c r="AB26" s="4" t="s">
        <v>3</v>
      </c>
      <c r="AC26" s="6" t="s">
        <v>2</v>
      </c>
      <c r="AD26" s="23" t="str">
        <f>IF(MID(W25,6,1)="0","","ÛÛ")</f>
        <v/>
      </c>
      <c r="AE26" s="24" t="str">
        <f>IF(MID(W25,5,1)="0","","ÛÛ")</f>
        <v>ÛÛ</v>
      </c>
      <c r="AF26" s="4" t="s">
        <v>3</v>
      </c>
    </row>
    <row r="27" spans="2:32" ht="16.5" thickBot="1" x14ac:dyDescent="0.3">
      <c r="B27" s="8"/>
      <c r="C27" s="11"/>
      <c r="D27" s="16"/>
      <c r="E27" s="16"/>
      <c r="F27" s="16"/>
      <c r="G27" s="16"/>
      <c r="H27" s="16"/>
      <c r="I27" s="16"/>
      <c r="J27" s="16"/>
      <c r="K27" s="16"/>
      <c r="L27" s="3"/>
      <c r="M27" s="10"/>
      <c r="N27" s="16"/>
      <c r="O27" s="10"/>
      <c r="P27" s="16"/>
      <c r="Q27" s="3"/>
      <c r="R27" s="10"/>
      <c r="S27" s="16"/>
      <c r="T27" s="10"/>
      <c r="U27" s="16"/>
      <c r="V27" s="15"/>
      <c r="W27" s="30"/>
      <c r="X27" s="15"/>
      <c r="Y27" s="6" t="s">
        <v>4</v>
      </c>
      <c r="Z27" s="25" t="str">
        <f>IF(G25="1","ÛÛ","")</f>
        <v/>
      </c>
      <c r="AA27" s="26" t="str">
        <f>IF(E25="1","ÛÛ","")</f>
        <v/>
      </c>
      <c r="AB27" s="4" t="s">
        <v>5</v>
      </c>
      <c r="AC27" s="6" t="s">
        <v>4</v>
      </c>
      <c r="AD27" s="25" t="str">
        <f>IF(MID(W25,4,1)="0","","ÛÛ")</f>
        <v/>
      </c>
      <c r="AE27" s="26" t="str">
        <f>IF(MID(W25,2,1)="0","","ÛÛ")</f>
        <v/>
      </c>
      <c r="AF27" s="4" t="s">
        <v>5</v>
      </c>
    </row>
    <row r="28" spans="2:32" ht="16.5" thickBot="1" x14ac:dyDescent="0.3">
      <c r="B28" s="8"/>
      <c r="C28" s="5"/>
      <c r="D28" s="34"/>
      <c r="E28" s="34"/>
      <c r="F28" s="34"/>
      <c r="G28" s="34"/>
      <c r="H28" s="34"/>
      <c r="I28" s="34"/>
      <c r="J28" s="34"/>
      <c r="K28" s="3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31"/>
      <c r="X28" s="34"/>
      <c r="Z28" s="5"/>
      <c r="AA28" s="5"/>
      <c r="AF28" s="4"/>
    </row>
    <row r="29" spans="2:32" x14ac:dyDescent="0.25">
      <c r="B29" s="8">
        <v>38</v>
      </c>
      <c r="C29" s="11" t="str">
        <f t="shared" si="0"/>
        <v>00100110</v>
      </c>
      <c r="D29" s="16" t="str">
        <f t="shared" si="1"/>
        <v>0</v>
      </c>
      <c r="E29" s="16" t="str">
        <f t="shared" si="2"/>
        <v>0</v>
      </c>
      <c r="F29" s="16" t="str">
        <f t="shared" si="3"/>
        <v>1</v>
      </c>
      <c r="G29" s="16" t="str">
        <f t="shared" si="4"/>
        <v>0</v>
      </c>
      <c r="H29" s="16" t="str">
        <f t="shared" si="5"/>
        <v>0</v>
      </c>
      <c r="I29" s="16" t="str">
        <f t="shared" si="6"/>
        <v>1</v>
      </c>
      <c r="J29" s="16" t="str">
        <f t="shared" si="7"/>
        <v>1</v>
      </c>
      <c r="K29" s="16" t="str">
        <f t="shared" si="8"/>
        <v>0</v>
      </c>
      <c r="L29" s="3"/>
      <c r="M29" s="10" t="str">
        <f t="shared" si="9"/>
        <v>00000100</v>
      </c>
      <c r="N29" s="16">
        <f t="shared" si="10"/>
        <v>4</v>
      </c>
      <c r="O29" s="10" t="str">
        <f t="shared" si="11"/>
        <v>00000010</v>
      </c>
      <c r="P29" s="16">
        <f t="shared" si="12"/>
        <v>2</v>
      </c>
      <c r="Q29" s="3"/>
      <c r="R29" s="10" t="str">
        <f t="shared" si="13"/>
        <v>00001000</v>
      </c>
      <c r="S29" s="16">
        <f>N29*2+32*((N29*2)&gt;31)</f>
        <v>8</v>
      </c>
      <c r="T29" s="10" t="str">
        <f t="shared" si="14"/>
        <v>00000001</v>
      </c>
      <c r="U29" s="16">
        <f>INT((P29/2)-16*((INT(P29/2))&gt;31))</f>
        <v>1</v>
      </c>
      <c r="V29" s="15"/>
      <c r="W29" s="30" t="str">
        <f>RIGHT("00000000"&amp;DEC2BIN(BIN2DEC(R29)+BIN2DEC(T29)),8)</f>
        <v>00001001</v>
      </c>
      <c r="X29" s="15">
        <f>BIN2DEC(W29)</f>
        <v>9</v>
      </c>
      <c r="Y29" s="6" t="s">
        <v>0</v>
      </c>
      <c r="Z29" s="19" t="str">
        <f>IF(K29="1","ÛÛ","")</f>
        <v/>
      </c>
      <c r="AA29" s="22" t="str">
        <f>IF(J29="1","ÛÛ","")</f>
        <v>ÛÛ</v>
      </c>
      <c r="AB29" s="4" t="s">
        <v>1</v>
      </c>
      <c r="AC29" s="6" t="s">
        <v>0</v>
      </c>
      <c r="AD29" s="19" t="str">
        <f>IF(MID(W29,8,1)="0","","ÛÛ")</f>
        <v>ÛÛ</v>
      </c>
      <c r="AE29" s="22" t="str">
        <f>IF(MID(W29,7,1)="0","","ÛÛ")</f>
        <v/>
      </c>
      <c r="AF29" s="4" t="s">
        <v>1</v>
      </c>
    </row>
    <row r="30" spans="2:32" x14ac:dyDescent="0.25">
      <c r="B30" s="8"/>
      <c r="C30" s="11"/>
      <c r="D30" s="16"/>
      <c r="E30" s="16"/>
      <c r="F30" s="16"/>
      <c r="G30" s="16"/>
      <c r="H30" s="16"/>
      <c r="I30" s="16"/>
      <c r="J30" s="16"/>
      <c r="K30" s="16"/>
      <c r="L30" s="3"/>
      <c r="M30" s="10"/>
      <c r="N30" s="16"/>
      <c r="O30" s="10"/>
      <c r="P30" s="16"/>
      <c r="Q30" s="3"/>
      <c r="R30" s="10"/>
      <c r="S30" s="16"/>
      <c r="T30" s="10"/>
      <c r="U30" s="16"/>
      <c r="V30" s="15"/>
      <c r="W30" s="30"/>
      <c r="X30" s="15"/>
      <c r="Y30" s="6" t="s">
        <v>2</v>
      </c>
      <c r="Z30" s="23" t="str">
        <f>IF(I29="1","ÛÛ","")</f>
        <v>ÛÛ</v>
      </c>
      <c r="AA30" s="24" t="str">
        <f>IF(H29="1","ÛÛ","")</f>
        <v/>
      </c>
      <c r="AB30" s="4" t="s">
        <v>3</v>
      </c>
      <c r="AC30" s="6" t="s">
        <v>2</v>
      </c>
      <c r="AD30" s="23" t="str">
        <f>IF(MID(W29,6,1)="0","","ÛÛ")</f>
        <v/>
      </c>
      <c r="AE30" s="24" t="str">
        <f>IF(MID(W29,5,1)="0","","ÛÛ")</f>
        <v>ÛÛ</v>
      </c>
      <c r="AF30" s="4" t="s">
        <v>3</v>
      </c>
    </row>
    <row r="31" spans="2:32" ht="16.5" thickBot="1" x14ac:dyDescent="0.3">
      <c r="B31" s="8"/>
      <c r="C31" s="11"/>
      <c r="D31" s="16"/>
      <c r="E31" s="16"/>
      <c r="F31" s="16"/>
      <c r="G31" s="16"/>
      <c r="H31" s="16"/>
      <c r="I31" s="16"/>
      <c r="J31" s="16"/>
      <c r="K31" s="16"/>
      <c r="L31" s="3"/>
      <c r="M31" s="10"/>
      <c r="N31" s="16"/>
      <c r="O31" s="10"/>
      <c r="P31" s="16"/>
      <c r="Q31" s="3"/>
      <c r="R31" s="10"/>
      <c r="S31" s="16"/>
      <c r="T31" s="10"/>
      <c r="U31" s="16"/>
      <c r="V31" s="15"/>
      <c r="W31" s="30"/>
      <c r="X31" s="15"/>
      <c r="Y31" s="6" t="s">
        <v>4</v>
      </c>
      <c r="Z31" s="25" t="str">
        <f>IF(G29="1","ÛÛ","")</f>
        <v/>
      </c>
      <c r="AA31" s="26" t="str">
        <f>IF(E29="1","ÛÛ","")</f>
        <v/>
      </c>
      <c r="AB31" s="4" t="s">
        <v>5</v>
      </c>
      <c r="AC31" s="6" t="s">
        <v>4</v>
      </c>
      <c r="AD31" s="25" t="str">
        <f>IF(MID(W29,4,1)="0","","ÛÛ")</f>
        <v/>
      </c>
      <c r="AE31" s="26" t="str">
        <f>IF(MID(W29,2,1)="0","","ÛÛ")</f>
        <v/>
      </c>
      <c r="AF31" s="4" t="s">
        <v>5</v>
      </c>
    </row>
    <row r="32" spans="2:32" ht="16.5" thickBot="1" x14ac:dyDescent="0.3">
      <c r="B32" s="8"/>
      <c r="C32" s="5"/>
      <c r="D32" s="34"/>
      <c r="E32" s="34"/>
      <c r="F32" s="34"/>
      <c r="G32" s="34"/>
      <c r="H32" s="34"/>
      <c r="I32" s="34"/>
      <c r="J32" s="34"/>
      <c r="K32" s="3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31"/>
      <c r="X32" s="34"/>
      <c r="Z32" s="5"/>
      <c r="AA32" s="5"/>
      <c r="AF32" s="4"/>
    </row>
    <row r="33" spans="2:32" x14ac:dyDescent="0.25">
      <c r="B33" s="8">
        <v>39</v>
      </c>
      <c r="C33" s="11" t="str">
        <f t="shared" si="0"/>
        <v>00100111</v>
      </c>
      <c r="D33" s="16" t="str">
        <f t="shared" si="1"/>
        <v>0</v>
      </c>
      <c r="E33" s="16" t="str">
        <f t="shared" si="2"/>
        <v>0</v>
      </c>
      <c r="F33" s="16" t="str">
        <f t="shared" si="3"/>
        <v>1</v>
      </c>
      <c r="G33" s="16" t="str">
        <f t="shared" si="4"/>
        <v>0</v>
      </c>
      <c r="H33" s="16" t="str">
        <f t="shared" si="5"/>
        <v>0</v>
      </c>
      <c r="I33" s="16" t="str">
        <f t="shared" si="6"/>
        <v>1</v>
      </c>
      <c r="J33" s="16" t="str">
        <f t="shared" si="7"/>
        <v>1</v>
      </c>
      <c r="K33" s="16" t="str">
        <f t="shared" si="8"/>
        <v>1</v>
      </c>
      <c r="L33" s="3"/>
      <c r="M33" s="10" t="str">
        <f t="shared" si="9"/>
        <v>00000101</v>
      </c>
      <c r="N33" s="16">
        <f t="shared" si="10"/>
        <v>5</v>
      </c>
      <c r="O33" s="10" t="str">
        <f t="shared" si="11"/>
        <v>00000010</v>
      </c>
      <c r="P33" s="16">
        <f t="shared" si="12"/>
        <v>2</v>
      </c>
      <c r="Q33" s="3"/>
      <c r="R33" s="10" t="str">
        <f t="shared" si="13"/>
        <v>00001010</v>
      </c>
      <c r="S33" s="16">
        <f>N33*2+32*((N33*2)&gt;31)</f>
        <v>10</v>
      </c>
      <c r="T33" s="10" t="str">
        <f t="shared" si="14"/>
        <v>00000001</v>
      </c>
      <c r="U33" s="16">
        <f>INT((P33/2)-16*((INT(P33/2))&gt;31))</f>
        <v>1</v>
      </c>
      <c r="V33" s="15"/>
      <c r="W33" s="30" t="str">
        <f>RIGHT("00000000"&amp;DEC2BIN(BIN2DEC(R33)+BIN2DEC(T33)),8)</f>
        <v>00001011</v>
      </c>
      <c r="X33" s="15">
        <f>BIN2DEC(W33)</f>
        <v>11</v>
      </c>
      <c r="Y33" s="6" t="s">
        <v>0</v>
      </c>
      <c r="Z33" s="19" t="str">
        <f>IF(K33="1","ÛÛ","")</f>
        <v>ÛÛ</v>
      </c>
      <c r="AA33" s="22" t="str">
        <f>IF(J33="1","ÛÛ","")</f>
        <v>ÛÛ</v>
      </c>
      <c r="AB33" s="4" t="s">
        <v>1</v>
      </c>
      <c r="AC33" s="6" t="s">
        <v>0</v>
      </c>
      <c r="AD33" s="19" t="str">
        <f>IF(MID(W33,8,1)="0","","ÛÛ")</f>
        <v>ÛÛ</v>
      </c>
      <c r="AE33" s="22" t="str">
        <f>IF(MID(W33,7,1)="0","","ÛÛ")</f>
        <v>ÛÛ</v>
      </c>
      <c r="AF33" s="4" t="s">
        <v>1</v>
      </c>
    </row>
    <row r="34" spans="2:32" x14ac:dyDescent="0.25">
      <c r="B34" s="8"/>
      <c r="C34" s="11"/>
      <c r="D34" s="16"/>
      <c r="E34" s="16"/>
      <c r="F34" s="16"/>
      <c r="G34" s="16"/>
      <c r="H34" s="16"/>
      <c r="I34" s="16"/>
      <c r="J34" s="16"/>
      <c r="K34" s="16"/>
      <c r="L34" s="3"/>
      <c r="M34" s="10"/>
      <c r="N34" s="16"/>
      <c r="O34" s="10"/>
      <c r="P34" s="16"/>
      <c r="Q34" s="3"/>
      <c r="R34" s="10"/>
      <c r="S34" s="16"/>
      <c r="T34" s="10"/>
      <c r="U34" s="16"/>
      <c r="V34" s="15"/>
      <c r="W34" s="30"/>
      <c r="X34" s="15"/>
      <c r="Y34" s="6" t="s">
        <v>2</v>
      </c>
      <c r="Z34" s="23" t="str">
        <f>IF(I33="1","ÛÛ","")</f>
        <v>ÛÛ</v>
      </c>
      <c r="AA34" s="24" t="str">
        <f>IF(H33="1","ÛÛ","")</f>
        <v/>
      </c>
      <c r="AB34" s="4" t="s">
        <v>3</v>
      </c>
      <c r="AC34" s="6" t="s">
        <v>2</v>
      </c>
      <c r="AD34" s="23" t="str">
        <f>IF(MID(W33,6,1)="0","","ÛÛ")</f>
        <v/>
      </c>
      <c r="AE34" s="24" t="str">
        <f>IF(MID(W33,5,1)="0","","ÛÛ")</f>
        <v>ÛÛ</v>
      </c>
      <c r="AF34" s="4" t="s">
        <v>3</v>
      </c>
    </row>
    <row r="35" spans="2:32" ht="16.5" thickBot="1" x14ac:dyDescent="0.3">
      <c r="B35" s="8"/>
      <c r="C35" s="11"/>
      <c r="D35" s="16"/>
      <c r="E35" s="16"/>
      <c r="F35" s="16"/>
      <c r="G35" s="16"/>
      <c r="H35" s="16"/>
      <c r="I35" s="16"/>
      <c r="J35" s="16"/>
      <c r="K35" s="16"/>
      <c r="L35" s="3"/>
      <c r="M35" s="10"/>
      <c r="N35" s="16"/>
      <c r="O35" s="10"/>
      <c r="P35" s="16"/>
      <c r="Q35" s="3"/>
      <c r="R35" s="10"/>
      <c r="S35" s="16"/>
      <c r="T35" s="10"/>
      <c r="U35" s="16"/>
      <c r="V35" s="15"/>
      <c r="W35" s="30"/>
      <c r="X35" s="15"/>
      <c r="Y35" s="6" t="s">
        <v>4</v>
      </c>
      <c r="Z35" s="25" t="str">
        <f>IF(G33="1","ÛÛ","")</f>
        <v/>
      </c>
      <c r="AA35" s="26" t="str">
        <f>IF(E33="1","ÛÛ","")</f>
        <v/>
      </c>
      <c r="AB35" s="4" t="s">
        <v>5</v>
      </c>
      <c r="AC35" s="6" t="s">
        <v>4</v>
      </c>
      <c r="AD35" s="25" t="str">
        <f>IF(MID(W33,4,1)="0","","ÛÛ")</f>
        <v/>
      </c>
      <c r="AE35" s="26" t="str">
        <f>IF(MID(W33,2,1)="0","","ÛÛ")</f>
        <v/>
      </c>
      <c r="AF35" s="4" t="s">
        <v>5</v>
      </c>
    </row>
    <row r="36" spans="2:32" ht="16.5" thickBot="1" x14ac:dyDescent="0.3">
      <c r="B36" s="8"/>
      <c r="C36" s="5"/>
      <c r="D36" s="34"/>
      <c r="E36" s="34"/>
      <c r="F36" s="34"/>
      <c r="G36" s="34"/>
      <c r="H36" s="34"/>
      <c r="I36" s="34"/>
      <c r="J36" s="34"/>
      <c r="K36" s="3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31"/>
      <c r="X36" s="34"/>
      <c r="Z36" s="5"/>
      <c r="AA36" s="5"/>
      <c r="AF36" s="4"/>
    </row>
    <row r="37" spans="2:32" x14ac:dyDescent="0.25">
      <c r="B37" s="8">
        <v>40</v>
      </c>
      <c r="C37" s="11" t="str">
        <f t="shared" si="0"/>
        <v>00101000</v>
      </c>
      <c r="D37" s="16" t="str">
        <f t="shared" si="1"/>
        <v>0</v>
      </c>
      <c r="E37" s="16" t="str">
        <f t="shared" si="2"/>
        <v>0</v>
      </c>
      <c r="F37" s="16" t="str">
        <f t="shared" si="3"/>
        <v>1</v>
      </c>
      <c r="G37" s="16" t="str">
        <f t="shared" si="4"/>
        <v>0</v>
      </c>
      <c r="H37" s="16" t="str">
        <f t="shared" si="5"/>
        <v>1</v>
      </c>
      <c r="I37" s="16" t="str">
        <f t="shared" si="6"/>
        <v>0</v>
      </c>
      <c r="J37" s="16" t="str">
        <f t="shared" si="7"/>
        <v>0</v>
      </c>
      <c r="K37" s="16" t="str">
        <f t="shared" si="8"/>
        <v>0</v>
      </c>
      <c r="L37" s="3"/>
      <c r="M37" s="10" t="str">
        <f t="shared" si="9"/>
        <v>00000000</v>
      </c>
      <c r="N37" s="16">
        <f t="shared" si="10"/>
        <v>0</v>
      </c>
      <c r="O37" s="10" t="str">
        <f t="shared" si="11"/>
        <v>00001000</v>
      </c>
      <c r="P37" s="16">
        <f t="shared" si="12"/>
        <v>8</v>
      </c>
      <c r="Q37" s="3"/>
      <c r="R37" s="10" t="str">
        <f t="shared" si="13"/>
        <v>00000000</v>
      </c>
      <c r="S37" s="16">
        <f>N37*2+32*((N37*2)&gt;31)</f>
        <v>0</v>
      </c>
      <c r="T37" s="10" t="str">
        <f t="shared" si="14"/>
        <v>00000100</v>
      </c>
      <c r="U37" s="16">
        <f>INT((P37/2)-16*((INT(P37/2))&gt;31))</f>
        <v>4</v>
      </c>
      <c r="V37" s="15"/>
      <c r="W37" s="30" t="str">
        <f>RIGHT("00000000"&amp;DEC2BIN(BIN2DEC(R37)+BIN2DEC(T37)),8)</f>
        <v>00000100</v>
      </c>
      <c r="X37" s="15">
        <f>BIN2DEC(W37)</f>
        <v>4</v>
      </c>
      <c r="Y37" s="6" t="s">
        <v>0</v>
      </c>
      <c r="Z37" s="19" t="str">
        <f>IF(K37="1","ÛÛ","")</f>
        <v/>
      </c>
      <c r="AA37" s="22" t="str">
        <f>IF(J37="1","ÛÛ","")</f>
        <v/>
      </c>
      <c r="AB37" s="4" t="s">
        <v>1</v>
      </c>
      <c r="AC37" s="6" t="s">
        <v>0</v>
      </c>
      <c r="AD37" s="19" t="str">
        <f>IF(MID(W37,8,1)="0","","ÛÛ")</f>
        <v/>
      </c>
      <c r="AE37" s="22" t="str">
        <f>IF(MID(W37,7,1)="0","","ÛÛ")</f>
        <v/>
      </c>
      <c r="AF37" s="4" t="s">
        <v>1</v>
      </c>
    </row>
    <row r="38" spans="2:32" x14ac:dyDescent="0.25">
      <c r="B38" s="8"/>
      <c r="C38" s="11"/>
      <c r="D38" s="16"/>
      <c r="E38" s="16"/>
      <c r="F38" s="16"/>
      <c r="G38" s="16"/>
      <c r="H38" s="16"/>
      <c r="I38" s="16"/>
      <c r="J38" s="16"/>
      <c r="K38" s="16"/>
      <c r="L38" s="3"/>
      <c r="M38" s="10"/>
      <c r="N38" s="16"/>
      <c r="O38" s="10"/>
      <c r="P38" s="16"/>
      <c r="Q38" s="3"/>
      <c r="R38" s="10"/>
      <c r="S38" s="16"/>
      <c r="T38" s="10"/>
      <c r="U38" s="16"/>
      <c r="V38" s="15"/>
      <c r="W38" s="30"/>
      <c r="X38" s="15"/>
      <c r="Y38" s="6" t="s">
        <v>2</v>
      </c>
      <c r="Z38" s="23" t="str">
        <f>IF(I37="1","ÛÛ","")</f>
        <v/>
      </c>
      <c r="AA38" s="24" t="str">
        <f>IF(H37="1","ÛÛ","")</f>
        <v>ÛÛ</v>
      </c>
      <c r="AB38" s="4" t="s">
        <v>3</v>
      </c>
      <c r="AC38" s="6" t="s">
        <v>2</v>
      </c>
      <c r="AD38" s="23" t="str">
        <f>IF(MID(W37,6,1)="0","","ÛÛ")</f>
        <v>ÛÛ</v>
      </c>
      <c r="AE38" s="24" t="str">
        <f>IF(MID(W37,5,1)="0","","ÛÛ")</f>
        <v/>
      </c>
      <c r="AF38" s="4" t="s">
        <v>3</v>
      </c>
    </row>
    <row r="39" spans="2:32" ht="16.5" thickBot="1" x14ac:dyDescent="0.3">
      <c r="B39" s="8"/>
      <c r="C39" s="11"/>
      <c r="D39" s="16"/>
      <c r="E39" s="16"/>
      <c r="F39" s="16"/>
      <c r="G39" s="16"/>
      <c r="H39" s="16"/>
      <c r="I39" s="16"/>
      <c r="J39" s="16"/>
      <c r="K39" s="16"/>
      <c r="L39" s="3"/>
      <c r="M39" s="10"/>
      <c r="N39" s="16"/>
      <c r="O39" s="10"/>
      <c r="P39" s="16"/>
      <c r="Q39" s="3"/>
      <c r="R39" s="10"/>
      <c r="S39" s="16"/>
      <c r="T39" s="10"/>
      <c r="U39" s="16"/>
      <c r="V39" s="15"/>
      <c r="W39" s="30"/>
      <c r="X39" s="15"/>
      <c r="Y39" s="6" t="s">
        <v>4</v>
      </c>
      <c r="Z39" s="25" t="str">
        <f>IF(G37="1","ÛÛ","")</f>
        <v/>
      </c>
      <c r="AA39" s="26" t="str">
        <f>IF(E37="1","ÛÛ","")</f>
        <v/>
      </c>
      <c r="AB39" s="4" t="s">
        <v>5</v>
      </c>
      <c r="AC39" s="6" t="s">
        <v>4</v>
      </c>
      <c r="AD39" s="25" t="str">
        <f>IF(MID(W37,4,1)="0","","ÛÛ")</f>
        <v/>
      </c>
      <c r="AE39" s="26" t="str">
        <f>IF(MID(W37,2,1)="0","","ÛÛ")</f>
        <v/>
      </c>
      <c r="AF39" s="4" t="s">
        <v>5</v>
      </c>
    </row>
    <row r="40" spans="2:32" ht="16.5" thickBot="1" x14ac:dyDescent="0.3">
      <c r="B40" s="8"/>
      <c r="C40" s="5"/>
      <c r="D40" s="34"/>
      <c r="E40" s="34"/>
      <c r="F40" s="34"/>
      <c r="G40" s="34"/>
      <c r="H40" s="34"/>
      <c r="I40" s="34"/>
      <c r="J40" s="34"/>
      <c r="K40" s="3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31"/>
      <c r="X40" s="34"/>
      <c r="Z40" s="5"/>
      <c r="AA40" s="5"/>
      <c r="AF40" s="4"/>
    </row>
    <row r="41" spans="2:32" x14ac:dyDescent="0.25">
      <c r="B41" s="8">
        <v>41</v>
      </c>
      <c r="C41" s="11" t="str">
        <f t="shared" si="0"/>
        <v>00101001</v>
      </c>
      <c r="D41" s="16" t="str">
        <f t="shared" si="1"/>
        <v>0</v>
      </c>
      <c r="E41" s="16" t="str">
        <f t="shared" si="2"/>
        <v>0</v>
      </c>
      <c r="F41" s="16" t="str">
        <f t="shared" si="3"/>
        <v>1</v>
      </c>
      <c r="G41" s="16" t="str">
        <f t="shared" si="4"/>
        <v>0</v>
      </c>
      <c r="H41" s="16" t="str">
        <f t="shared" si="5"/>
        <v>1</v>
      </c>
      <c r="I41" s="16" t="str">
        <f t="shared" si="6"/>
        <v>0</v>
      </c>
      <c r="J41" s="16" t="str">
        <f t="shared" si="7"/>
        <v>0</v>
      </c>
      <c r="K41" s="16" t="str">
        <f t="shared" si="8"/>
        <v>1</v>
      </c>
      <c r="L41" s="3"/>
      <c r="M41" s="10" t="str">
        <f t="shared" si="9"/>
        <v>00000001</v>
      </c>
      <c r="N41" s="16">
        <f t="shared" si="10"/>
        <v>1</v>
      </c>
      <c r="O41" s="10" t="str">
        <f t="shared" si="11"/>
        <v>00001000</v>
      </c>
      <c r="P41" s="16">
        <f t="shared" si="12"/>
        <v>8</v>
      </c>
      <c r="Q41" s="3"/>
      <c r="R41" s="10" t="str">
        <f t="shared" si="13"/>
        <v>00000010</v>
      </c>
      <c r="S41" s="16">
        <f>N41*2+32*((N41*2)&gt;31)</f>
        <v>2</v>
      </c>
      <c r="T41" s="10" t="str">
        <f t="shared" si="14"/>
        <v>00000100</v>
      </c>
      <c r="U41" s="16">
        <f>INT((P41/2)-16*((INT(P41/2))&gt;31))</f>
        <v>4</v>
      </c>
      <c r="V41" s="15"/>
      <c r="W41" s="30" t="str">
        <f>RIGHT("00000000"&amp;DEC2BIN(BIN2DEC(R41)+BIN2DEC(T41)),8)</f>
        <v>00000110</v>
      </c>
      <c r="X41" s="15">
        <f>BIN2DEC(W41)</f>
        <v>6</v>
      </c>
      <c r="Y41" s="6" t="s">
        <v>0</v>
      </c>
      <c r="Z41" s="19" t="str">
        <f>IF(K41="1","ÛÛ","")</f>
        <v>ÛÛ</v>
      </c>
      <c r="AA41" s="22" t="str">
        <f>IF(J41="1","ÛÛ","")</f>
        <v/>
      </c>
      <c r="AB41" s="4" t="s">
        <v>1</v>
      </c>
      <c r="AC41" s="6" t="s">
        <v>0</v>
      </c>
      <c r="AD41" s="19" t="str">
        <f>IF(MID(W41,8,1)="0","","ÛÛ")</f>
        <v/>
      </c>
      <c r="AE41" s="22" t="str">
        <f>IF(MID(W41,7,1)="0","","ÛÛ")</f>
        <v>ÛÛ</v>
      </c>
      <c r="AF41" s="4" t="s">
        <v>1</v>
      </c>
    </row>
    <row r="42" spans="2:32" x14ac:dyDescent="0.25">
      <c r="B42" s="8"/>
      <c r="C42" s="11"/>
      <c r="D42" s="16"/>
      <c r="E42" s="16"/>
      <c r="F42" s="16"/>
      <c r="G42" s="16"/>
      <c r="H42" s="16"/>
      <c r="I42" s="16"/>
      <c r="J42" s="16"/>
      <c r="K42" s="16"/>
      <c r="L42" s="3"/>
      <c r="M42" s="10"/>
      <c r="N42" s="16"/>
      <c r="O42" s="10"/>
      <c r="P42" s="16"/>
      <c r="Q42" s="3"/>
      <c r="R42" s="10"/>
      <c r="S42" s="16"/>
      <c r="T42" s="10"/>
      <c r="U42" s="16"/>
      <c r="V42" s="15"/>
      <c r="W42" s="30"/>
      <c r="X42" s="15"/>
      <c r="Y42" s="6" t="s">
        <v>2</v>
      </c>
      <c r="Z42" s="23" t="str">
        <f>IF(I41="1","ÛÛ","")</f>
        <v/>
      </c>
      <c r="AA42" s="24" t="str">
        <f>IF(H41="1","ÛÛ","")</f>
        <v>ÛÛ</v>
      </c>
      <c r="AB42" s="4" t="s">
        <v>3</v>
      </c>
      <c r="AC42" s="6" t="s">
        <v>2</v>
      </c>
      <c r="AD42" s="23" t="str">
        <f>IF(MID(W41,6,1)="0","","ÛÛ")</f>
        <v>ÛÛ</v>
      </c>
      <c r="AE42" s="24" t="str">
        <f>IF(MID(W41,5,1)="0","","ÛÛ")</f>
        <v/>
      </c>
      <c r="AF42" s="4" t="s">
        <v>3</v>
      </c>
    </row>
    <row r="43" spans="2:32" ht="16.5" thickBot="1" x14ac:dyDescent="0.3">
      <c r="B43" s="8"/>
      <c r="C43" s="11"/>
      <c r="D43" s="16"/>
      <c r="E43" s="16"/>
      <c r="F43" s="16"/>
      <c r="G43" s="16"/>
      <c r="H43" s="16"/>
      <c r="I43" s="16"/>
      <c r="J43" s="16"/>
      <c r="K43" s="16"/>
      <c r="L43" s="3"/>
      <c r="M43" s="10"/>
      <c r="N43" s="16"/>
      <c r="O43" s="10"/>
      <c r="P43" s="16"/>
      <c r="Q43" s="3"/>
      <c r="R43" s="10"/>
      <c r="S43" s="16"/>
      <c r="T43" s="10"/>
      <c r="U43" s="16"/>
      <c r="V43" s="15"/>
      <c r="W43" s="30"/>
      <c r="X43" s="15"/>
      <c r="Y43" s="6" t="s">
        <v>4</v>
      </c>
      <c r="Z43" s="25" t="str">
        <f>IF(G41="1","ÛÛ","")</f>
        <v/>
      </c>
      <c r="AA43" s="26" t="str">
        <f>IF(E41="1","ÛÛ","")</f>
        <v/>
      </c>
      <c r="AB43" s="4" t="s">
        <v>5</v>
      </c>
      <c r="AC43" s="6" t="s">
        <v>4</v>
      </c>
      <c r="AD43" s="25" t="str">
        <f>IF(MID(W41,4,1)="0","","ÛÛ")</f>
        <v/>
      </c>
      <c r="AE43" s="26" t="str">
        <f>IF(MID(W41,2,1)="0","","ÛÛ")</f>
        <v/>
      </c>
      <c r="AF43" s="4" t="s">
        <v>5</v>
      </c>
    </row>
    <row r="44" spans="2:32" ht="16.5" thickBot="1" x14ac:dyDescent="0.3">
      <c r="B44" s="8"/>
      <c r="C44" s="5"/>
      <c r="D44" s="34"/>
      <c r="E44" s="34"/>
      <c r="F44" s="34"/>
      <c r="G44" s="34"/>
      <c r="H44" s="34"/>
      <c r="I44" s="34"/>
      <c r="J44" s="34"/>
      <c r="K44" s="3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31"/>
      <c r="X44" s="34"/>
      <c r="Z44" s="5"/>
      <c r="AA44" s="5"/>
      <c r="AF44" s="4"/>
    </row>
    <row r="45" spans="2:32" x14ac:dyDescent="0.25">
      <c r="B45" s="8">
        <v>42</v>
      </c>
      <c r="C45" s="11" t="str">
        <f t="shared" si="0"/>
        <v>00101010</v>
      </c>
      <c r="D45" s="16" t="str">
        <f t="shared" si="1"/>
        <v>0</v>
      </c>
      <c r="E45" s="16" t="str">
        <f t="shared" si="2"/>
        <v>0</v>
      </c>
      <c r="F45" s="16" t="str">
        <f t="shared" si="3"/>
        <v>1</v>
      </c>
      <c r="G45" s="16" t="str">
        <f t="shared" si="4"/>
        <v>0</v>
      </c>
      <c r="H45" s="16" t="str">
        <f t="shared" si="5"/>
        <v>1</v>
      </c>
      <c r="I45" s="16" t="str">
        <f t="shared" si="6"/>
        <v>0</v>
      </c>
      <c r="J45" s="16" t="str">
        <f t="shared" si="7"/>
        <v>1</v>
      </c>
      <c r="K45" s="16" t="str">
        <f t="shared" si="8"/>
        <v>0</v>
      </c>
      <c r="L45" s="3"/>
      <c r="M45" s="10" t="str">
        <f t="shared" si="9"/>
        <v>00000000</v>
      </c>
      <c r="N45" s="16">
        <f t="shared" si="10"/>
        <v>0</v>
      </c>
      <c r="O45" s="10" t="str">
        <f t="shared" si="11"/>
        <v>00001010</v>
      </c>
      <c r="P45" s="16">
        <f t="shared" si="12"/>
        <v>10</v>
      </c>
      <c r="Q45" s="3"/>
      <c r="R45" s="10" t="str">
        <f t="shared" si="13"/>
        <v>00000000</v>
      </c>
      <c r="S45" s="16">
        <f>N45*2+32*((N45*2)&gt;31)</f>
        <v>0</v>
      </c>
      <c r="T45" s="10" t="str">
        <f t="shared" si="14"/>
        <v>00000101</v>
      </c>
      <c r="U45" s="16">
        <f>INT((P45/2)-16*((INT(P45/2))&gt;31))</f>
        <v>5</v>
      </c>
      <c r="V45" s="15"/>
      <c r="W45" s="30" t="str">
        <f>RIGHT("00000000"&amp;DEC2BIN(BIN2DEC(R45)+BIN2DEC(T45)),8)</f>
        <v>00000101</v>
      </c>
      <c r="X45" s="15">
        <f>BIN2DEC(W45)</f>
        <v>5</v>
      </c>
      <c r="Y45" s="6" t="s">
        <v>0</v>
      </c>
      <c r="Z45" s="19" t="str">
        <f>IF(K45="1","ÛÛ","")</f>
        <v/>
      </c>
      <c r="AA45" s="22" t="str">
        <f>IF(J45="1","ÛÛ","")</f>
        <v>ÛÛ</v>
      </c>
      <c r="AB45" s="4" t="s">
        <v>1</v>
      </c>
      <c r="AC45" s="6" t="s">
        <v>0</v>
      </c>
      <c r="AD45" s="19" t="str">
        <f>IF(MID(W45,8,1)="0","","ÛÛ")</f>
        <v>ÛÛ</v>
      </c>
      <c r="AE45" s="22" t="str">
        <f>IF(MID(W45,7,1)="0","","ÛÛ")</f>
        <v/>
      </c>
      <c r="AF45" s="4" t="s">
        <v>1</v>
      </c>
    </row>
    <row r="46" spans="2:32" x14ac:dyDescent="0.25">
      <c r="B46" s="8"/>
      <c r="C46" s="11"/>
      <c r="D46" s="16"/>
      <c r="E46" s="16"/>
      <c r="F46" s="16"/>
      <c r="G46" s="16"/>
      <c r="H46" s="16"/>
      <c r="I46" s="16"/>
      <c r="J46" s="16"/>
      <c r="K46" s="16"/>
      <c r="L46" s="3"/>
      <c r="M46" s="10"/>
      <c r="N46" s="16"/>
      <c r="O46" s="10"/>
      <c r="P46" s="16"/>
      <c r="Q46" s="3"/>
      <c r="R46" s="10"/>
      <c r="S46" s="16"/>
      <c r="T46" s="10"/>
      <c r="U46" s="16"/>
      <c r="V46" s="15"/>
      <c r="W46" s="30"/>
      <c r="X46" s="15"/>
      <c r="Y46" s="6" t="s">
        <v>2</v>
      </c>
      <c r="Z46" s="23" t="str">
        <f>IF(I45="1","ÛÛ","")</f>
        <v/>
      </c>
      <c r="AA46" s="24" t="str">
        <f>IF(H45="1","ÛÛ","")</f>
        <v>ÛÛ</v>
      </c>
      <c r="AB46" s="4" t="s">
        <v>3</v>
      </c>
      <c r="AC46" s="6" t="s">
        <v>2</v>
      </c>
      <c r="AD46" s="23" t="str">
        <f>IF(MID(W45,6,1)="0","","ÛÛ")</f>
        <v>ÛÛ</v>
      </c>
      <c r="AE46" s="24" t="str">
        <f>IF(MID(W45,5,1)="0","","ÛÛ")</f>
        <v/>
      </c>
      <c r="AF46" s="4" t="s">
        <v>3</v>
      </c>
    </row>
    <row r="47" spans="2:32" ht="16.5" thickBot="1" x14ac:dyDescent="0.3">
      <c r="B47" s="8"/>
      <c r="C47" s="11"/>
      <c r="D47" s="16"/>
      <c r="E47" s="16"/>
      <c r="F47" s="16"/>
      <c r="G47" s="16"/>
      <c r="H47" s="16"/>
      <c r="I47" s="16"/>
      <c r="J47" s="16"/>
      <c r="K47" s="16"/>
      <c r="L47" s="3"/>
      <c r="M47" s="10"/>
      <c r="N47" s="16"/>
      <c r="O47" s="10"/>
      <c r="P47" s="16"/>
      <c r="Q47" s="3"/>
      <c r="R47" s="10"/>
      <c r="S47" s="16"/>
      <c r="T47" s="10"/>
      <c r="U47" s="16"/>
      <c r="V47" s="15"/>
      <c r="W47" s="30"/>
      <c r="X47" s="15"/>
      <c r="Y47" s="6" t="s">
        <v>4</v>
      </c>
      <c r="Z47" s="25" t="str">
        <f>IF(G45="1","ÛÛ","")</f>
        <v/>
      </c>
      <c r="AA47" s="26" t="str">
        <f>IF(E45="1","ÛÛ","")</f>
        <v/>
      </c>
      <c r="AB47" s="4" t="s">
        <v>5</v>
      </c>
      <c r="AC47" s="6" t="s">
        <v>4</v>
      </c>
      <c r="AD47" s="25" t="str">
        <f>IF(MID(W45,4,1)="0","","ÛÛ")</f>
        <v/>
      </c>
      <c r="AE47" s="26" t="str">
        <f>IF(MID(W45,2,1)="0","","ÛÛ")</f>
        <v/>
      </c>
      <c r="AF47" s="4" t="s">
        <v>5</v>
      </c>
    </row>
    <row r="48" spans="2:32" ht="16.5" thickBot="1" x14ac:dyDescent="0.3">
      <c r="B48" s="8"/>
      <c r="C48" s="5"/>
      <c r="D48" s="34"/>
      <c r="E48" s="34"/>
      <c r="F48" s="34"/>
      <c r="G48" s="34"/>
      <c r="H48" s="34"/>
      <c r="I48" s="34"/>
      <c r="J48" s="34"/>
      <c r="K48" s="3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31"/>
      <c r="X48" s="34"/>
      <c r="Z48" s="5"/>
      <c r="AA48" s="5"/>
      <c r="AF48" s="4"/>
    </row>
    <row r="49" spans="2:32" x14ac:dyDescent="0.25">
      <c r="B49" s="8">
        <v>43</v>
      </c>
      <c r="C49" s="11" t="str">
        <f t="shared" si="0"/>
        <v>00101011</v>
      </c>
      <c r="D49" s="16" t="str">
        <f t="shared" si="1"/>
        <v>0</v>
      </c>
      <c r="E49" s="16" t="str">
        <f t="shared" si="2"/>
        <v>0</v>
      </c>
      <c r="F49" s="16" t="str">
        <f t="shared" si="3"/>
        <v>1</v>
      </c>
      <c r="G49" s="16" t="str">
        <f t="shared" si="4"/>
        <v>0</v>
      </c>
      <c r="H49" s="16" t="str">
        <f t="shared" si="5"/>
        <v>1</v>
      </c>
      <c r="I49" s="16" t="str">
        <f t="shared" si="6"/>
        <v>0</v>
      </c>
      <c r="J49" s="16" t="str">
        <f t="shared" si="7"/>
        <v>1</v>
      </c>
      <c r="K49" s="16" t="str">
        <f t="shared" si="8"/>
        <v>1</v>
      </c>
      <c r="L49" s="3"/>
      <c r="M49" s="10" t="str">
        <f t="shared" si="9"/>
        <v>00000001</v>
      </c>
      <c r="N49" s="16">
        <f t="shared" si="10"/>
        <v>1</v>
      </c>
      <c r="O49" s="10" t="str">
        <f t="shared" si="11"/>
        <v>00001010</v>
      </c>
      <c r="P49" s="16">
        <f t="shared" si="12"/>
        <v>10</v>
      </c>
      <c r="Q49" s="3"/>
      <c r="R49" s="10" t="str">
        <f t="shared" si="13"/>
        <v>00000010</v>
      </c>
      <c r="S49" s="16">
        <f>N49*2+32*((N49*2)&gt;31)</f>
        <v>2</v>
      </c>
      <c r="T49" s="10" t="str">
        <f t="shared" si="14"/>
        <v>00000101</v>
      </c>
      <c r="U49" s="16">
        <f>INT((P49/2)-16*((INT(P49/2))&gt;31))</f>
        <v>5</v>
      </c>
      <c r="V49" s="15"/>
      <c r="W49" s="30" t="str">
        <f>RIGHT("00000000"&amp;DEC2BIN(BIN2DEC(R49)+BIN2DEC(T49)),8)</f>
        <v>00000111</v>
      </c>
      <c r="X49" s="15">
        <f>BIN2DEC(W49)</f>
        <v>7</v>
      </c>
      <c r="Y49" s="6" t="s">
        <v>0</v>
      </c>
      <c r="Z49" s="19" t="str">
        <f>IF(K49="1","ÛÛ","")</f>
        <v>ÛÛ</v>
      </c>
      <c r="AA49" s="22" t="str">
        <f>IF(J49="1","ÛÛ","")</f>
        <v>ÛÛ</v>
      </c>
      <c r="AB49" s="4" t="s">
        <v>1</v>
      </c>
      <c r="AC49" s="6" t="s">
        <v>0</v>
      </c>
      <c r="AD49" s="19" t="str">
        <f>IF(MID(W49,8,1)="0","","ÛÛ")</f>
        <v>ÛÛ</v>
      </c>
      <c r="AE49" s="22" t="str">
        <f>IF(MID(W49,7,1)="0","","ÛÛ")</f>
        <v>ÛÛ</v>
      </c>
      <c r="AF49" s="4" t="s">
        <v>1</v>
      </c>
    </row>
    <row r="50" spans="2:32" x14ac:dyDescent="0.25">
      <c r="B50" s="8"/>
      <c r="C50" s="11"/>
      <c r="D50" s="16"/>
      <c r="E50" s="16"/>
      <c r="F50" s="16"/>
      <c r="G50" s="16"/>
      <c r="H50" s="16"/>
      <c r="I50" s="16"/>
      <c r="J50" s="16"/>
      <c r="K50" s="16"/>
      <c r="L50" s="3"/>
      <c r="M50" s="10"/>
      <c r="N50" s="16"/>
      <c r="O50" s="10"/>
      <c r="P50" s="16"/>
      <c r="Q50" s="3"/>
      <c r="R50" s="10"/>
      <c r="S50" s="16"/>
      <c r="T50" s="10"/>
      <c r="U50" s="16"/>
      <c r="V50" s="15"/>
      <c r="W50" s="30"/>
      <c r="X50" s="15"/>
      <c r="Y50" s="6" t="s">
        <v>2</v>
      </c>
      <c r="Z50" s="23" t="str">
        <f>IF(I49="1","ÛÛ","")</f>
        <v/>
      </c>
      <c r="AA50" s="24" t="str">
        <f>IF(H49="1","ÛÛ","")</f>
        <v>ÛÛ</v>
      </c>
      <c r="AB50" s="4" t="s">
        <v>3</v>
      </c>
      <c r="AC50" s="6" t="s">
        <v>2</v>
      </c>
      <c r="AD50" s="23" t="str">
        <f>IF(MID(W49,6,1)="0","","ÛÛ")</f>
        <v>ÛÛ</v>
      </c>
      <c r="AE50" s="24" t="str">
        <f>IF(MID(W49,5,1)="0","","ÛÛ")</f>
        <v/>
      </c>
      <c r="AF50" s="4" t="s">
        <v>3</v>
      </c>
    </row>
    <row r="51" spans="2:32" ht="16.5" thickBot="1" x14ac:dyDescent="0.3">
      <c r="B51" s="8"/>
      <c r="C51" s="11"/>
      <c r="D51" s="16"/>
      <c r="E51" s="16"/>
      <c r="F51" s="16"/>
      <c r="G51" s="16"/>
      <c r="H51" s="16"/>
      <c r="I51" s="16"/>
      <c r="J51" s="16"/>
      <c r="K51" s="16"/>
      <c r="L51" s="3"/>
      <c r="M51" s="10"/>
      <c r="N51" s="16"/>
      <c r="O51" s="10"/>
      <c r="P51" s="16"/>
      <c r="Q51" s="3"/>
      <c r="R51" s="10"/>
      <c r="S51" s="16"/>
      <c r="T51" s="10"/>
      <c r="U51" s="16"/>
      <c r="V51" s="15"/>
      <c r="W51" s="30"/>
      <c r="X51" s="15"/>
      <c r="Y51" s="6" t="s">
        <v>4</v>
      </c>
      <c r="Z51" s="25" t="str">
        <f>IF(G49="1","ÛÛ","")</f>
        <v/>
      </c>
      <c r="AA51" s="26" t="str">
        <f>IF(E49="1","ÛÛ","")</f>
        <v/>
      </c>
      <c r="AB51" s="4" t="s">
        <v>5</v>
      </c>
      <c r="AC51" s="6" t="s">
        <v>4</v>
      </c>
      <c r="AD51" s="25" t="str">
        <f>IF(MID(W49,4,1)="0","","ÛÛ")</f>
        <v/>
      </c>
      <c r="AE51" s="26" t="str">
        <f>IF(MID(W49,2,1)="0","","ÛÛ")</f>
        <v/>
      </c>
      <c r="AF51" s="4" t="s">
        <v>5</v>
      </c>
    </row>
    <row r="52" spans="2:32" ht="16.5" thickBot="1" x14ac:dyDescent="0.3">
      <c r="B52" s="8"/>
      <c r="C52" s="5"/>
      <c r="D52" s="34"/>
      <c r="E52" s="34"/>
      <c r="F52" s="34"/>
      <c r="G52" s="34"/>
      <c r="H52" s="34"/>
      <c r="I52" s="34"/>
      <c r="J52" s="34"/>
      <c r="K52" s="3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31"/>
      <c r="X52" s="34"/>
      <c r="Z52" s="5"/>
      <c r="AA52" s="5"/>
      <c r="AF52" s="4"/>
    </row>
    <row r="53" spans="2:32" x14ac:dyDescent="0.25">
      <c r="B53" s="8">
        <v>44</v>
      </c>
      <c r="C53" s="11" t="str">
        <f t="shared" si="0"/>
        <v>00101100</v>
      </c>
      <c r="D53" s="16" t="str">
        <f t="shared" si="1"/>
        <v>0</v>
      </c>
      <c r="E53" s="16" t="str">
        <f t="shared" si="2"/>
        <v>0</v>
      </c>
      <c r="F53" s="16" t="str">
        <f t="shared" si="3"/>
        <v>1</v>
      </c>
      <c r="G53" s="16" t="str">
        <f t="shared" si="4"/>
        <v>0</v>
      </c>
      <c r="H53" s="16" t="str">
        <f t="shared" si="5"/>
        <v>1</v>
      </c>
      <c r="I53" s="16" t="str">
        <f t="shared" si="6"/>
        <v>1</v>
      </c>
      <c r="J53" s="16" t="str">
        <f t="shared" si="7"/>
        <v>0</v>
      </c>
      <c r="K53" s="16" t="str">
        <f t="shared" si="8"/>
        <v>0</v>
      </c>
      <c r="L53" s="3"/>
      <c r="M53" s="10" t="str">
        <f t="shared" si="9"/>
        <v>00000100</v>
      </c>
      <c r="N53" s="16">
        <f t="shared" si="10"/>
        <v>4</v>
      </c>
      <c r="O53" s="10" t="str">
        <f t="shared" si="11"/>
        <v>00001000</v>
      </c>
      <c r="P53" s="16">
        <f t="shared" si="12"/>
        <v>8</v>
      </c>
      <c r="Q53" s="3"/>
      <c r="R53" s="10" t="str">
        <f t="shared" si="13"/>
        <v>00001000</v>
      </c>
      <c r="S53" s="16">
        <f>N53*2+32*((N53*2)&gt;31)</f>
        <v>8</v>
      </c>
      <c r="T53" s="10" t="str">
        <f t="shared" si="14"/>
        <v>00000100</v>
      </c>
      <c r="U53" s="16">
        <f>INT((P53/2)-16*((INT(P53/2))&gt;31))</f>
        <v>4</v>
      </c>
      <c r="V53" s="15"/>
      <c r="W53" s="30" t="str">
        <f>RIGHT("00000000"&amp;DEC2BIN(BIN2DEC(R53)+BIN2DEC(T53)),8)</f>
        <v>00001100</v>
      </c>
      <c r="X53" s="15">
        <f>BIN2DEC(W53)</f>
        <v>12</v>
      </c>
      <c r="Y53" s="6" t="s">
        <v>0</v>
      </c>
      <c r="Z53" s="19" t="str">
        <f>IF(K53="1","ÛÛ","")</f>
        <v/>
      </c>
      <c r="AA53" s="22" t="str">
        <f>IF(J53="1","ÛÛ","")</f>
        <v/>
      </c>
      <c r="AB53" s="4" t="s">
        <v>1</v>
      </c>
      <c r="AC53" s="6" t="s">
        <v>0</v>
      </c>
      <c r="AD53" s="19" t="str">
        <f>IF(MID(W53,8,1)="0","","ÛÛ")</f>
        <v/>
      </c>
      <c r="AE53" s="22" t="str">
        <f>IF(MID(W53,7,1)="0","","ÛÛ")</f>
        <v/>
      </c>
      <c r="AF53" s="4" t="s">
        <v>1</v>
      </c>
    </row>
    <row r="54" spans="2:32" x14ac:dyDescent="0.25">
      <c r="B54" s="8"/>
      <c r="C54" s="11"/>
      <c r="D54" s="16"/>
      <c r="E54" s="16"/>
      <c r="F54" s="16"/>
      <c r="G54" s="16"/>
      <c r="H54" s="16"/>
      <c r="I54" s="16"/>
      <c r="J54" s="16"/>
      <c r="K54" s="16"/>
      <c r="L54" s="3"/>
      <c r="M54" s="10"/>
      <c r="N54" s="16"/>
      <c r="O54" s="10"/>
      <c r="P54" s="16"/>
      <c r="Q54" s="3"/>
      <c r="R54" s="10"/>
      <c r="S54" s="16"/>
      <c r="T54" s="10"/>
      <c r="U54" s="16"/>
      <c r="V54" s="15"/>
      <c r="W54" s="30"/>
      <c r="X54" s="15"/>
      <c r="Y54" s="6" t="s">
        <v>2</v>
      </c>
      <c r="Z54" s="23" t="str">
        <f>IF(I53="1","ÛÛ","")</f>
        <v>ÛÛ</v>
      </c>
      <c r="AA54" s="24" t="str">
        <f>IF(H53="1","ÛÛ","")</f>
        <v>ÛÛ</v>
      </c>
      <c r="AB54" s="4" t="s">
        <v>3</v>
      </c>
      <c r="AC54" s="6" t="s">
        <v>2</v>
      </c>
      <c r="AD54" s="23" t="str">
        <f>IF(MID(W53,6,1)="0","","ÛÛ")</f>
        <v>ÛÛ</v>
      </c>
      <c r="AE54" s="24" t="str">
        <f>IF(MID(W53,5,1)="0","","ÛÛ")</f>
        <v>ÛÛ</v>
      </c>
      <c r="AF54" s="4" t="s">
        <v>3</v>
      </c>
    </row>
    <row r="55" spans="2:32" ht="16.5" thickBot="1" x14ac:dyDescent="0.3">
      <c r="B55" s="8"/>
      <c r="C55" s="11"/>
      <c r="D55" s="16"/>
      <c r="E55" s="16"/>
      <c r="F55" s="16"/>
      <c r="G55" s="16"/>
      <c r="H55" s="16"/>
      <c r="I55" s="16"/>
      <c r="J55" s="16"/>
      <c r="K55" s="16"/>
      <c r="L55" s="3"/>
      <c r="M55" s="10"/>
      <c r="N55" s="16"/>
      <c r="O55" s="10"/>
      <c r="P55" s="16"/>
      <c r="Q55" s="3"/>
      <c r="R55" s="10"/>
      <c r="S55" s="16"/>
      <c r="T55" s="10"/>
      <c r="U55" s="16"/>
      <c r="V55" s="15"/>
      <c r="W55" s="30"/>
      <c r="X55" s="15"/>
      <c r="Y55" s="6" t="s">
        <v>4</v>
      </c>
      <c r="Z55" s="25" t="str">
        <f>IF(G53="1","ÛÛ","")</f>
        <v/>
      </c>
      <c r="AA55" s="26" t="str">
        <f>IF(E53="1","ÛÛ","")</f>
        <v/>
      </c>
      <c r="AB55" s="4" t="s">
        <v>5</v>
      </c>
      <c r="AC55" s="6" t="s">
        <v>4</v>
      </c>
      <c r="AD55" s="25" t="str">
        <f>IF(MID(W53,4,1)="0","","ÛÛ")</f>
        <v/>
      </c>
      <c r="AE55" s="26" t="str">
        <f>IF(MID(W53,2,1)="0","","ÛÛ")</f>
        <v/>
      </c>
      <c r="AF55" s="4" t="s">
        <v>5</v>
      </c>
    </row>
    <row r="56" spans="2:32" ht="16.5" thickBot="1" x14ac:dyDescent="0.3">
      <c r="B56" s="8"/>
      <c r="C56" s="5"/>
      <c r="D56" s="34"/>
      <c r="E56" s="34"/>
      <c r="F56" s="34"/>
      <c r="G56" s="34"/>
      <c r="H56" s="34"/>
      <c r="I56" s="34"/>
      <c r="J56" s="34"/>
      <c r="K56" s="3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31"/>
      <c r="X56" s="34"/>
      <c r="Z56" s="5"/>
      <c r="AA56" s="5"/>
      <c r="AF56" s="4"/>
    </row>
    <row r="57" spans="2:32" x14ac:dyDescent="0.25">
      <c r="B57" s="8">
        <v>45</v>
      </c>
      <c r="C57" s="11" t="str">
        <f t="shared" si="0"/>
        <v>00101101</v>
      </c>
      <c r="D57" s="16" t="str">
        <f t="shared" si="1"/>
        <v>0</v>
      </c>
      <c r="E57" s="16" t="str">
        <f t="shared" si="2"/>
        <v>0</v>
      </c>
      <c r="F57" s="16" t="str">
        <f t="shared" si="3"/>
        <v>1</v>
      </c>
      <c r="G57" s="16" t="str">
        <f t="shared" si="4"/>
        <v>0</v>
      </c>
      <c r="H57" s="16" t="str">
        <f t="shared" si="5"/>
        <v>1</v>
      </c>
      <c r="I57" s="16" t="str">
        <f t="shared" si="6"/>
        <v>1</v>
      </c>
      <c r="J57" s="16" t="str">
        <f t="shared" si="7"/>
        <v>0</v>
      </c>
      <c r="K57" s="16" t="str">
        <f t="shared" si="8"/>
        <v>1</v>
      </c>
      <c r="L57" s="3"/>
      <c r="M57" s="10" t="str">
        <f t="shared" si="9"/>
        <v>00000101</v>
      </c>
      <c r="N57" s="16">
        <f t="shared" si="10"/>
        <v>5</v>
      </c>
      <c r="O57" s="10" t="str">
        <f t="shared" si="11"/>
        <v>00001000</v>
      </c>
      <c r="P57" s="16">
        <f t="shared" si="12"/>
        <v>8</v>
      </c>
      <c r="Q57" s="3"/>
      <c r="R57" s="10" t="str">
        <f t="shared" si="13"/>
        <v>00001010</v>
      </c>
      <c r="S57" s="16">
        <f>N57*2+32*((N57*2)&gt;31)</f>
        <v>10</v>
      </c>
      <c r="T57" s="10" t="str">
        <f t="shared" si="14"/>
        <v>00000100</v>
      </c>
      <c r="U57" s="16">
        <f>INT((P57/2)-16*((INT(P57/2))&gt;31))</f>
        <v>4</v>
      </c>
      <c r="V57" s="15"/>
      <c r="W57" s="30" t="str">
        <f>RIGHT("00000000"&amp;DEC2BIN(BIN2DEC(R57)+BIN2DEC(T57)),8)</f>
        <v>00001110</v>
      </c>
      <c r="X57" s="15">
        <f>BIN2DEC(W57)</f>
        <v>14</v>
      </c>
      <c r="Y57" s="6" t="s">
        <v>0</v>
      </c>
      <c r="Z57" s="19" t="str">
        <f>IF(K57="1","ÛÛ","")</f>
        <v>ÛÛ</v>
      </c>
      <c r="AA57" s="22" t="str">
        <f>IF(J57="1","ÛÛ","")</f>
        <v/>
      </c>
      <c r="AB57" s="4" t="s">
        <v>1</v>
      </c>
      <c r="AC57" s="6" t="s">
        <v>0</v>
      </c>
      <c r="AD57" s="19" t="str">
        <f>IF(MID(W57,8,1)="0","","ÛÛ")</f>
        <v/>
      </c>
      <c r="AE57" s="22" t="str">
        <f>IF(MID(W57,7,1)="0","","ÛÛ")</f>
        <v>ÛÛ</v>
      </c>
      <c r="AF57" s="4" t="s">
        <v>1</v>
      </c>
    </row>
    <row r="58" spans="2:32" x14ac:dyDescent="0.25">
      <c r="B58" s="8"/>
      <c r="C58" s="11"/>
      <c r="D58" s="16"/>
      <c r="E58" s="16"/>
      <c r="F58" s="16"/>
      <c r="G58" s="16"/>
      <c r="H58" s="16"/>
      <c r="I58" s="16"/>
      <c r="J58" s="16"/>
      <c r="K58" s="16"/>
      <c r="L58" s="3"/>
      <c r="M58" s="10"/>
      <c r="N58" s="16"/>
      <c r="O58" s="10"/>
      <c r="P58" s="16"/>
      <c r="Q58" s="3"/>
      <c r="R58" s="10"/>
      <c r="S58" s="16"/>
      <c r="T58" s="10"/>
      <c r="U58" s="16"/>
      <c r="V58" s="15"/>
      <c r="W58" s="30"/>
      <c r="X58" s="15"/>
      <c r="Y58" s="6" t="s">
        <v>2</v>
      </c>
      <c r="Z58" s="23" t="str">
        <f>IF(I57="1","ÛÛ","")</f>
        <v>ÛÛ</v>
      </c>
      <c r="AA58" s="24" t="str">
        <f>IF(H57="1","ÛÛ","")</f>
        <v>ÛÛ</v>
      </c>
      <c r="AB58" s="4" t="s">
        <v>3</v>
      </c>
      <c r="AC58" s="6" t="s">
        <v>2</v>
      </c>
      <c r="AD58" s="23" t="str">
        <f>IF(MID(W57,6,1)="0","","ÛÛ")</f>
        <v>ÛÛ</v>
      </c>
      <c r="AE58" s="24" t="str">
        <f>IF(MID(W57,5,1)="0","","ÛÛ")</f>
        <v>ÛÛ</v>
      </c>
      <c r="AF58" s="4" t="s">
        <v>3</v>
      </c>
    </row>
    <row r="59" spans="2:32" ht="16.5" thickBot="1" x14ac:dyDescent="0.3">
      <c r="B59" s="8"/>
      <c r="C59" s="11"/>
      <c r="D59" s="16"/>
      <c r="E59" s="16"/>
      <c r="F59" s="16"/>
      <c r="G59" s="16"/>
      <c r="H59" s="16"/>
      <c r="I59" s="16"/>
      <c r="J59" s="16"/>
      <c r="K59" s="16"/>
      <c r="L59" s="3"/>
      <c r="M59" s="10"/>
      <c r="N59" s="16"/>
      <c r="O59" s="10"/>
      <c r="P59" s="16"/>
      <c r="Q59" s="3"/>
      <c r="R59" s="10"/>
      <c r="S59" s="16"/>
      <c r="T59" s="10"/>
      <c r="U59" s="16"/>
      <c r="V59" s="15"/>
      <c r="W59" s="30"/>
      <c r="X59" s="15"/>
      <c r="Y59" s="6" t="s">
        <v>4</v>
      </c>
      <c r="Z59" s="25" t="str">
        <f>IF(G57="1","ÛÛ","")</f>
        <v/>
      </c>
      <c r="AA59" s="26" t="str">
        <f>IF(E57="1","ÛÛ","")</f>
        <v/>
      </c>
      <c r="AB59" s="4" t="s">
        <v>5</v>
      </c>
      <c r="AC59" s="6" t="s">
        <v>4</v>
      </c>
      <c r="AD59" s="25" t="str">
        <f>IF(MID(W57,4,1)="0","","ÛÛ")</f>
        <v/>
      </c>
      <c r="AE59" s="26" t="str">
        <f>IF(MID(W57,2,1)="0","","ÛÛ")</f>
        <v/>
      </c>
      <c r="AF59" s="4" t="s">
        <v>5</v>
      </c>
    </row>
    <row r="60" spans="2:32" ht="16.5" thickBot="1" x14ac:dyDescent="0.3">
      <c r="B60" s="8"/>
      <c r="C60" s="5"/>
      <c r="D60" s="34"/>
      <c r="E60" s="34"/>
      <c r="F60" s="34"/>
      <c r="G60" s="34"/>
      <c r="H60" s="34"/>
      <c r="I60" s="34"/>
      <c r="J60" s="34"/>
      <c r="K60" s="3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31"/>
      <c r="X60" s="34"/>
      <c r="Z60" s="5"/>
      <c r="AA60" s="5"/>
      <c r="AF60" s="4"/>
    </row>
    <row r="61" spans="2:32" x14ac:dyDescent="0.25">
      <c r="B61" s="8">
        <v>46</v>
      </c>
      <c r="C61" s="11" t="str">
        <f t="shared" si="0"/>
        <v>00101110</v>
      </c>
      <c r="D61" s="16" t="str">
        <f t="shared" si="1"/>
        <v>0</v>
      </c>
      <c r="E61" s="16" t="str">
        <f t="shared" si="2"/>
        <v>0</v>
      </c>
      <c r="F61" s="16" t="str">
        <f t="shared" si="3"/>
        <v>1</v>
      </c>
      <c r="G61" s="16" t="str">
        <f t="shared" si="4"/>
        <v>0</v>
      </c>
      <c r="H61" s="16" t="str">
        <f t="shared" si="5"/>
        <v>1</v>
      </c>
      <c r="I61" s="16" t="str">
        <f t="shared" si="6"/>
        <v>1</v>
      </c>
      <c r="J61" s="16" t="str">
        <f t="shared" si="7"/>
        <v>1</v>
      </c>
      <c r="K61" s="16" t="str">
        <f t="shared" si="8"/>
        <v>0</v>
      </c>
      <c r="L61" s="3"/>
      <c r="M61" s="10" t="str">
        <f t="shared" si="9"/>
        <v>00000100</v>
      </c>
      <c r="N61" s="16">
        <f t="shared" si="10"/>
        <v>4</v>
      </c>
      <c r="O61" s="10" t="str">
        <f t="shared" si="11"/>
        <v>00001010</v>
      </c>
      <c r="P61" s="16">
        <f t="shared" si="12"/>
        <v>10</v>
      </c>
      <c r="Q61" s="3"/>
      <c r="R61" s="10" t="str">
        <f t="shared" si="13"/>
        <v>00001000</v>
      </c>
      <c r="S61" s="16">
        <f>N61*2+32*((N61*2)&gt;31)</f>
        <v>8</v>
      </c>
      <c r="T61" s="10" t="str">
        <f t="shared" si="14"/>
        <v>00000101</v>
      </c>
      <c r="U61" s="16">
        <f>INT((P61/2)-16*((INT(P61/2))&gt;31))</f>
        <v>5</v>
      </c>
      <c r="V61" s="15"/>
      <c r="W61" s="30" t="str">
        <f>RIGHT("00000000"&amp;DEC2BIN(BIN2DEC(R61)+BIN2DEC(T61)),8)</f>
        <v>00001101</v>
      </c>
      <c r="X61" s="15">
        <f>BIN2DEC(W61)</f>
        <v>13</v>
      </c>
      <c r="Y61" s="6" t="s">
        <v>0</v>
      </c>
      <c r="Z61" s="19" t="str">
        <f>IF(K61="1","ÛÛ","")</f>
        <v/>
      </c>
      <c r="AA61" s="22" t="str">
        <f>IF(J61="1","ÛÛ","")</f>
        <v>ÛÛ</v>
      </c>
      <c r="AB61" s="4" t="s">
        <v>1</v>
      </c>
      <c r="AC61" s="6" t="s">
        <v>0</v>
      </c>
      <c r="AD61" s="19" t="str">
        <f>IF(MID(W61,8,1)="0","","ÛÛ")</f>
        <v>ÛÛ</v>
      </c>
      <c r="AE61" s="22" t="str">
        <f>IF(MID(W61,7,1)="0","","ÛÛ")</f>
        <v/>
      </c>
      <c r="AF61" s="4" t="s">
        <v>1</v>
      </c>
    </row>
    <row r="62" spans="2:32" x14ac:dyDescent="0.25">
      <c r="B62" s="8"/>
      <c r="C62" s="11"/>
      <c r="D62" s="16"/>
      <c r="E62" s="16"/>
      <c r="F62" s="16"/>
      <c r="G62" s="16"/>
      <c r="H62" s="16"/>
      <c r="I62" s="16"/>
      <c r="J62" s="16"/>
      <c r="K62" s="16"/>
      <c r="L62" s="3"/>
      <c r="M62" s="10"/>
      <c r="N62" s="16"/>
      <c r="O62" s="10"/>
      <c r="P62" s="16"/>
      <c r="Q62" s="3"/>
      <c r="R62" s="10"/>
      <c r="S62" s="16"/>
      <c r="T62" s="10"/>
      <c r="U62" s="16"/>
      <c r="V62" s="15"/>
      <c r="W62" s="30"/>
      <c r="X62" s="15"/>
      <c r="Y62" s="6" t="s">
        <v>2</v>
      </c>
      <c r="Z62" s="23" t="str">
        <f>IF(I61="1","ÛÛ","")</f>
        <v>ÛÛ</v>
      </c>
      <c r="AA62" s="24" t="str">
        <f>IF(H61="1","ÛÛ","")</f>
        <v>ÛÛ</v>
      </c>
      <c r="AB62" s="4" t="s">
        <v>3</v>
      </c>
      <c r="AC62" s="6" t="s">
        <v>2</v>
      </c>
      <c r="AD62" s="23" t="str">
        <f>IF(MID(W61,6,1)="0","","ÛÛ")</f>
        <v>ÛÛ</v>
      </c>
      <c r="AE62" s="24" t="str">
        <f>IF(MID(W61,5,1)="0","","ÛÛ")</f>
        <v>ÛÛ</v>
      </c>
      <c r="AF62" s="4" t="s">
        <v>3</v>
      </c>
    </row>
    <row r="63" spans="2:32" ht="16.5" thickBot="1" x14ac:dyDescent="0.3">
      <c r="B63" s="8"/>
      <c r="C63" s="11"/>
      <c r="D63" s="16"/>
      <c r="E63" s="16"/>
      <c r="F63" s="16"/>
      <c r="G63" s="16"/>
      <c r="H63" s="16"/>
      <c r="I63" s="16"/>
      <c r="J63" s="16"/>
      <c r="K63" s="16"/>
      <c r="L63" s="3"/>
      <c r="M63" s="10"/>
      <c r="N63" s="16"/>
      <c r="O63" s="10"/>
      <c r="P63" s="16"/>
      <c r="Q63" s="3"/>
      <c r="R63" s="10"/>
      <c r="S63" s="16"/>
      <c r="T63" s="10"/>
      <c r="U63" s="16"/>
      <c r="V63" s="15"/>
      <c r="W63" s="30"/>
      <c r="X63" s="15"/>
      <c r="Y63" s="6" t="s">
        <v>4</v>
      </c>
      <c r="Z63" s="25" t="str">
        <f>IF(G61="1","ÛÛ","")</f>
        <v/>
      </c>
      <c r="AA63" s="26" t="str">
        <f>IF(E61="1","ÛÛ","")</f>
        <v/>
      </c>
      <c r="AB63" s="4" t="s">
        <v>5</v>
      </c>
      <c r="AC63" s="6" t="s">
        <v>4</v>
      </c>
      <c r="AD63" s="25" t="str">
        <f>IF(MID(W61,4,1)="0","","ÛÛ")</f>
        <v/>
      </c>
      <c r="AE63" s="26" t="str">
        <f>IF(MID(W61,2,1)="0","","ÛÛ")</f>
        <v/>
      </c>
      <c r="AF63" s="4" t="s">
        <v>5</v>
      </c>
    </row>
    <row r="64" spans="2:32" ht="16.5" thickBot="1" x14ac:dyDescent="0.3">
      <c r="B64" s="8"/>
      <c r="C64" s="5"/>
      <c r="D64" s="34"/>
      <c r="E64" s="34"/>
      <c r="F64" s="34"/>
      <c r="G64" s="34"/>
      <c r="H64" s="34"/>
      <c r="I64" s="34"/>
      <c r="J64" s="34"/>
      <c r="K64" s="3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31"/>
      <c r="X64" s="34"/>
      <c r="Z64" s="5"/>
      <c r="AA64" s="5"/>
      <c r="AF64" s="4"/>
    </row>
    <row r="65" spans="2:32" x14ac:dyDescent="0.25">
      <c r="B65" s="8">
        <v>47</v>
      </c>
      <c r="C65" s="11" t="str">
        <f t="shared" si="0"/>
        <v>00101111</v>
      </c>
      <c r="D65" s="16" t="str">
        <f t="shared" si="1"/>
        <v>0</v>
      </c>
      <c r="E65" s="16" t="str">
        <f t="shared" si="2"/>
        <v>0</v>
      </c>
      <c r="F65" s="16" t="str">
        <f t="shared" si="3"/>
        <v>1</v>
      </c>
      <c r="G65" s="16" t="str">
        <f t="shared" si="4"/>
        <v>0</v>
      </c>
      <c r="H65" s="16" t="str">
        <f t="shared" si="5"/>
        <v>1</v>
      </c>
      <c r="I65" s="16" t="str">
        <f t="shared" si="6"/>
        <v>1</v>
      </c>
      <c r="J65" s="16" t="str">
        <f t="shared" si="7"/>
        <v>1</v>
      </c>
      <c r="K65" s="16" t="str">
        <f t="shared" si="8"/>
        <v>1</v>
      </c>
      <c r="L65" s="3"/>
      <c r="M65" s="10" t="str">
        <f t="shared" si="9"/>
        <v>00000101</v>
      </c>
      <c r="N65" s="16">
        <f t="shared" si="10"/>
        <v>5</v>
      </c>
      <c r="O65" s="10" t="str">
        <f t="shared" si="11"/>
        <v>00001010</v>
      </c>
      <c r="P65" s="16">
        <f t="shared" si="12"/>
        <v>10</v>
      </c>
      <c r="Q65" s="3"/>
      <c r="R65" s="10" t="str">
        <f t="shared" si="13"/>
        <v>00001010</v>
      </c>
      <c r="S65" s="16">
        <f>N65*2+32*((N65*2)&gt;31)</f>
        <v>10</v>
      </c>
      <c r="T65" s="10" t="str">
        <f t="shared" si="14"/>
        <v>00000101</v>
      </c>
      <c r="U65" s="16">
        <f>INT((P65/2)-16*((INT(P65/2))&gt;31))</f>
        <v>5</v>
      </c>
      <c r="V65" s="15"/>
      <c r="W65" s="30" t="str">
        <f>RIGHT("00000000"&amp;DEC2BIN(BIN2DEC(R65)+BIN2DEC(T65)),8)</f>
        <v>00001111</v>
      </c>
      <c r="X65" s="15">
        <f>BIN2DEC(W65)</f>
        <v>15</v>
      </c>
      <c r="Y65" s="6" t="s">
        <v>0</v>
      </c>
      <c r="Z65" s="19" t="str">
        <f>IF(K65="1","ÛÛ","")</f>
        <v>ÛÛ</v>
      </c>
      <c r="AA65" s="22" t="str">
        <f>IF(J65="1","ÛÛ","")</f>
        <v>ÛÛ</v>
      </c>
      <c r="AB65" s="4" t="s">
        <v>1</v>
      </c>
      <c r="AC65" s="6" t="s">
        <v>0</v>
      </c>
      <c r="AD65" s="19" t="str">
        <f>IF(MID(W65,8,1)="0","","ÛÛ")</f>
        <v>ÛÛ</v>
      </c>
      <c r="AE65" s="22" t="str">
        <f>IF(MID(W65,7,1)="0","","ÛÛ")</f>
        <v>ÛÛ</v>
      </c>
      <c r="AF65" s="4" t="s">
        <v>1</v>
      </c>
    </row>
    <row r="66" spans="2:32" x14ac:dyDescent="0.25">
      <c r="B66" s="8"/>
      <c r="C66" s="11"/>
      <c r="D66" s="16"/>
      <c r="E66" s="16"/>
      <c r="F66" s="16"/>
      <c r="G66" s="16"/>
      <c r="H66" s="16"/>
      <c r="I66" s="16"/>
      <c r="J66" s="16"/>
      <c r="K66" s="16"/>
      <c r="L66" s="3"/>
      <c r="M66" s="10"/>
      <c r="N66" s="16"/>
      <c r="O66" s="10"/>
      <c r="P66" s="16"/>
      <c r="Q66" s="3"/>
      <c r="R66" s="10"/>
      <c r="S66" s="16"/>
      <c r="T66" s="10"/>
      <c r="U66" s="16"/>
      <c r="V66" s="15"/>
      <c r="W66" s="30"/>
      <c r="X66" s="15"/>
      <c r="Y66" s="6" t="s">
        <v>2</v>
      </c>
      <c r="Z66" s="23" t="str">
        <f>IF(I65="1","ÛÛ","")</f>
        <v>ÛÛ</v>
      </c>
      <c r="AA66" s="24" t="str">
        <f>IF(H65="1","ÛÛ","")</f>
        <v>ÛÛ</v>
      </c>
      <c r="AB66" s="4" t="s">
        <v>3</v>
      </c>
      <c r="AC66" s="6" t="s">
        <v>2</v>
      </c>
      <c r="AD66" s="23" t="str">
        <f>IF(MID(W65,6,1)="0","","ÛÛ")</f>
        <v>ÛÛ</v>
      </c>
      <c r="AE66" s="24" t="str">
        <f>IF(MID(W65,5,1)="0","","ÛÛ")</f>
        <v>ÛÛ</v>
      </c>
      <c r="AF66" s="4" t="s">
        <v>3</v>
      </c>
    </row>
    <row r="67" spans="2:32" ht="16.5" thickBot="1" x14ac:dyDescent="0.3">
      <c r="B67" s="8"/>
      <c r="C67" s="11"/>
      <c r="D67" s="16"/>
      <c r="E67" s="16"/>
      <c r="F67" s="16"/>
      <c r="G67" s="16"/>
      <c r="H67" s="16"/>
      <c r="I67" s="16"/>
      <c r="J67" s="16"/>
      <c r="K67" s="16"/>
      <c r="L67" s="3"/>
      <c r="M67" s="10"/>
      <c r="N67" s="16"/>
      <c r="O67" s="10"/>
      <c r="P67" s="16"/>
      <c r="Q67" s="3"/>
      <c r="R67" s="10"/>
      <c r="S67" s="16"/>
      <c r="T67" s="10"/>
      <c r="U67" s="16"/>
      <c r="V67" s="15"/>
      <c r="W67" s="30"/>
      <c r="X67" s="15"/>
      <c r="Y67" s="6" t="s">
        <v>4</v>
      </c>
      <c r="Z67" s="25" t="str">
        <f>IF(G65="1","ÛÛ","")</f>
        <v/>
      </c>
      <c r="AA67" s="26" t="str">
        <f>IF(E65="1","ÛÛ","")</f>
        <v/>
      </c>
      <c r="AB67" s="4" t="s">
        <v>5</v>
      </c>
      <c r="AC67" s="6" t="s">
        <v>4</v>
      </c>
      <c r="AD67" s="25" t="str">
        <f>IF(MID(W65,4,1)="0","","ÛÛ")</f>
        <v/>
      </c>
      <c r="AE67" s="26" t="str">
        <f>IF(MID(W65,2,1)="0","","ÛÛ")</f>
        <v/>
      </c>
      <c r="AF67" s="4" t="s">
        <v>5</v>
      </c>
    </row>
    <row r="68" spans="2:32" ht="16.5" thickBot="1" x14ac:dyDescent="0.3">
      <c r="B68" s="8"/>
      <c r="C68" s="5"/>
      <c r="D68" s="34"/>
      <c r="E68" s="34"/>
      <c r="F68" s="34"/>
      <c r="G68" s="34"/>
      <c r="H68" s="34"/>
      <c r="I68" s="34"/>
      <c r="J68" s="34"/>
      <c r="K68" s="3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31"/>
      <c r="X68" s="34"/>
      <c r="Z68" s="5"/>
      <c r="AA68" s="5"/>
      <c r="AF68" s="4"/>
    </row>
    <row r="69" spans="2:32" x14ac:dyDescent="0.25">
      <c r="B69" s="8">
        <v>48</v>
      </c>
      <c r="C69" s="11" t="str">
        <f t="shared" si="0"/>
        <v>00110000</v>
      </c>
      <c r="D69" s="16" t="str">
        <f t="shared" si="1"/>
        <v>0</v>
      </c>
      <c r="E69" s="16" t="str">
        <f t="shared" si="2"/>
        <v>0</v>
      </c>
      <c r="F69" s="16" t="str">
        <f t="shared" si="3"/>
        <v>1</v>
      </c>
      <c r="G69" s="16" t="str">
        <f t="shared" si="4"/>
        <v>1</v>
      </c>
      <c r="H69" s="16" t="str">
        <f t="shared" si="5"/>
        <v>0</v>
      </c>
      <c r="I69" s="16" t="str">
        <f t="shared" si="6"/>
        <v>0</v>
      </c>
      <c r="J69" s="16" t="str">
        <f t="shared" si="7"/>
        <v>0</v>
      </c>
      <c r="K69" s="16" t="str">
        <f t="shared" si="8"/>
        <v>0</v>
      </c>
      <c r="L69" s="3"/>
      <c r="M69" s="10" t="str">
        <f t="shared" si="9"/>
        <v>00010000</v>
      </c>
      <c r="N69" s="16">
        <f t="shared" si="10"/>
        <v>16</v>
      </c>
      <c r="O69" s="10" t="str">
        <f t="shared" si="11"/>
        <v>00000000</v>
      </c>
      <c r="P69" s="16">
        <f t="shared" si="12"/>
        <v>0</v>
      </c>
      <c r="Q69" s="3"/>
      <c r="R69" s="10" t="str">
        <f t="shared" si="13"/>
        <v>01000000</v>
      </c>
      <c r="S69" s="16">
        <f>N69*2+32*((N69*2)&gt;31)</f>
        <v>64</v>
      </c>
      <c r="T69" s="10" t="str">
        <f t="shared" si="14"/>
        <v>00000000</v>
      </c>
      <c r="U69" s="16">
        <f>INT((P69/2)-16*((INT(P69/2))&gt;31))</f>
        <v>0</v>
      </c>
      <c r="V69" s="15"/>
      <c r="W69" s="30" t="str">
        <f>RIGHT("00000000"&amp;DEC2BIN(BIN2DEC(R69)+BIN2DEC(T69)),8)</f>
        <v>01000000</v>
      </c>
      <c r="X69" s="15">
        <f>BIN2DEC(W69)</f>
        <v>64</v>
      </c>
      <c r="Y69" s="6" t="s">
        <v>0</v>
      </c>
      <c r="Z69" s="19" t="str">
        <f>IF(K69="1","ÛÛ","")</f>
        <v/>
      </c>
      <c r="AA69" s="22" t="str">
        <f>IF(J69="1","ÛÛ","")</f>
        <v/>
      </c>
      <c r="AB69" s="4" t="s">
        <v>1</v>
      </c>
      <c r="AC69" s="6" t="s">
        <v>0</v>
      </c>
      <c r="AD69" s="19" t="str">
        <f>IF(MID(W69,8,1)="0","","ÛÛ")</f>
        <v/>
      </c>
      <c r="AE69" s="22" t="str">
        <f>IF(MID(W69,7,1)="0","","ÛÛ")</f>
        <v/>
      </c>
      <c r="AF69" s="4" t="s">
        <v>1</v>
      </c>
    </row>
    <row r="70" spans="2:32" x14ac:dyDescent="0.25">
      <c r="B70" s="8"/>
      <c r="C70" s="11"/>
      <c r="D70" s="16"/>
      <c r="E70" s="16"/>
      <c r="F70" s="16"/>
      <c r="G70" s="16"/>
      <c r="H70" s="16"/>
      <c r="I70" s="16"/>
      <c r="J70" s="16"/>
      <c r="K70" s="16"/>
      <c r="L70" s="3"/>
      <c r="M70" s="10"/>
      <c r="N70" s="16"/>
      <c r="O70" s="10"/>
      <c r="P70" s="16"/>
      <c r="Q70" s="3"/>
      <c r="R70" s="10"/>
      <c r="S70" s="16"/>
      <c r="T70" s="10"/>
      <c r="U70" s="16"/>
      <c r="V70" s="15"/>
      <c r="W70" s="30"/>
      <c r="X70" s="15"/>
      <c r="Y70" s="6" t="s">
        <v>2</v>
      </c>
      <c r="Z70" s="23" t="str">
        <f>IF(I69="1","ÛÛ","")</f>
        <v/>
      </c>
      <c r="AA70" s="24" t="str">
        <f>IF(H69="1","ÛÛ","")</f>
        <v/>
      </c>
      <c r="AB70" s="4" t="s">
        <v>3</v>
      </c>
      <c r="AC70" s="6" t="s">
        <v>2</v>
      </c>
      <c r="AD70" s="23" t="str">
        <f>IF(MID(W69,6,1)="0","","ÛÛ")</f>
        <v/>
      </c>
      <c r="AE70" s="24" t="str">
        <f>IF(MID(W69,5,1)="0","","ÛÛ")</f>
        <v/>
      </c>
      <c r="AF70" s="4" t="s">
        <v>3</v>
      </c>
    </row>
    <row r="71" spans="2:32" ht="16.5" thickBot="1" x14ac:dyDescent="0.3">
      <c r="B71" s="8"/>
      <c r="C71" s="11"/>
      <c r="D71" s="16"/>
      <c r="E71" s="16"/>
      <c r="F71" s="16"/>
      <c r="G71" s="16"/>
      <c r="H71" s="16"/>
      <c r="I71" s="16"/>
      <c r="J71" s="16"/>
      <c r="K71" s="16"/>
      <c r="L71" s="3"/>
      <c r="M71" s="10"/>
      <c r="N71" s="16"/>
      <c r="O71" s="10"/>
      <c r="P71" s="16"/>
      <c r="Q71" s="3"/>
      <c r="R71" s="10"/>
      <c r="S71" s="16"/>
      <c r="T71" s="10"/>
      <c r="U71" s="16"/>
      <c r="V71" s="15"/>
      <c r="W71" s="30"/>
      <c r="X71" s="15"/>
      <c r="Y71" s="6" t="s">
        <v>4</v>
      </c>
      <c r="Z71" s="25" t="str">
        <f>IF(G69="1","ÛÛ","")</f>
        <v>ÛÛ</v>
      </c>
      <c r="AA71" s="26" t="str">
        <f>IF(E69="1","ÛÛ","")</f>
        <v/>
      </c>
      <c r="AB71" s="4" t="s">
        <v>5</v>
      </c>
      <c r="AC71" s="6" t="s">
        <v>4</v>
      </c>
      <c r="AD71" s="25" t="str">
        <f>IF(MID(W69,4,1)="0","","ÛÛ")</f>
        <v/>
      </c>
      <c r="AE71" s="26" t="str">
        <f>IF(MID(W69,2,1)="0","","ÛÛ")</f>
        <v>ÛÛ</v>
      </c>
      <c r="AF71" s="4" t="s">
        <v>5</v>
      </c>
    </row>
    <row r="72" spans="2:32" ht="16.5" thickBot="1" x14ac:dyDescent="0.3">
      <c r="B72" s="8"/>
      <c r="C72" s="5"/>
      <c r="D72" s="34"/>
      <c r="E72" s="34"/>
      <c r="F72" s="34"/>
      <c r="G72" s="34"/>
      <c r="H72" s="34"/>
      <c r="I72" s="34"/>
      <c r="J72" s="34"/>
      <c r="K72" s="3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31"/>
      <c r="X72" s="34"/>
      <c r="Z72" s="5"/>
      <c r="AA72" s="5"/>
      <c r="AF72" s="4"/>
    </row>
    <row r="73" spans="2:32" x14ac:dyDescent="0.25">
      <c r="B73" s="8">
        <v>49</v>
      </c>
      <c r="C73" s="11" t="str">
        <f t="shared" si="0"/>
        <v>00110001</v>
      </c>
      <c r="D73" s="16" t="str">
        <f t="shared" si="1"/>
        <v>0</v>
      </c>
      <c r="E73" s="16" t="str">
        <f t="shared" si="2"/>
        <v>0</v>
      </c>
      <c r="F73" s="16" t="str">
        <f t="shared" si="3"/>
        <v>1</v>
      </c>
      <c r="G73" s="16" t="str">
        <f t="shared" si="4"/>
        <v>1</v>
      </c>
      <c r="H73" s="16" t="str">
        <f t="shared" si="5"/>
        <v>0</v>
      </c>
      <c r="I73" s="16" t="str">
        <f t="shared" si="6"/>
        <v>0</v>
      </c>
      <c r="J73" s="16" t="str">
        <f t="shared" si="7"/>
        <v>0</v>
      </c>
      <c r="K73" s="16" t="str">
        <f t="shared" si="8"/>
        <v>1</v>
      </c>
      <c r="L73" s="3"/>
      <c r="M73" s="10" t="str">
        <f t="shared" si="9"/>
        <v>00010001</v>
      </c>
      <c r="N73" s="16">
        <f t="shared" si="10"/>
        <v>17</v>
      </c>
      <c r="O73" s="10" t="str">
        <f t="shared" si="11"/>
        <v>00000000</v>
      </c>
      <c r="P73" s="16">
        <f t="shared" si="12"/>
        <v>0</v>
      </c>
      <c r="Q73" s="3"/>
      <c r="R73" s="10" t="str">
        <f t="shared" si="13"/>
        <v>01000010</v>
      </c>
      <c r="S73" s="16">
        <f>N73*2+32*((N73*2)&gt;31)</f>
        <v>66</v>
      </c>
      <c r="T73" s="10" t="str">
        <f t="shared" si="14"/>
        <v>00000000</v>
      </c>
      <c r="U73" s="16">
        <f>INT((P73/2)-16*((INT(P73/2))&gt;31))</f>
        <v>0</v>
      </c>
      <c r="V73" s="15"/>
      <c r="W73" s="30" t="str">
        <f>RIGHT("00000000"&amp;DEC2BIN(BIN2DEC(R73)+BIN2DEC(T73)),8)</f>
        <v>01000010</v>
      </c>
      <c r="X73" s="15">
        <f>BIN2DEC(W73)</f>
        <v>66</v>
      </c>
      <c r="Y73" s="6" t="s">
        <v>0</v>
      </c>
      <c r="Z73" s="19" t="str">
        <f>IF(K73="1","ÛÛ","")</f>
        <v>ÛÛ</v>
      </c>
      <c r="AA73" s="22" t="str">
        <f>IF(J73="1","ÛÛ","")</f>
        <v/>
      </c>
      <c r="AB73" s="4" t="s">
        <v>1</v>
      </c>
      <c r="AC73" s="6" t="s">
        <v>0</v>
      </c>
      <c r="AD73" s="19" t="str">
        <f>IF(MID(W73,8,1)="0","","ÛÛ")</f>
        <v/>
      </c>
      <c r="AE73" s="22" t="str">
        <f>IF(MID(W73,7,1)="0","","ÛÛ")</f>
        <v>ÛÛ</v>
      </c>
      <c r="AF73" s="4" t="s">
        <v>1</v>
      </c>
    </row>
    <row r="74" spans="2:32" x14ac:dyDescent="0.25">
      <c r="B74" s="8"/>
      <c r="C74" s="11"/>
      <c r="D74" s="16"/>
      <c r="E74" s="16"/>
      <c r="F74" s="16"/>
      <c r="G74" s="16"/>
      <c r="H74" s="16"/>
      <c r="I74" s="16"/>
      <c r="J74" s="16"/>
      <c r="K74" s="16"/>
      <c r="L74" s="3"/>
      <c r="M74" s="10"/>
      <c r="N74" s="16"/>
      <c r="O74" s="10"/>
      <c r="P74" s="16"/>
      <c r="Q74" s="3"/>
      <c r="R74" s="10"/>
      <c r="S74" s="16"/>
      <c r="T74" s="10"/>
      <c r="U74" s="16"/>
      <c r="V74" s="15"/>
      <c r="W74" s="30"/>
      <c r="X74" s="15"/>
      <c r="Y74" s="6" t="s">
        <v>2</v>
      </c>
      <c r="Z74" s="23" t="str">
        <f>IF(I73="1","ÛÛ","")</f>
        <v/>
      </c>
      <c r="AA74" s="24" t="str">
        <f>IF(H73="1","ÛÛ","")</f>
        <v/>
      </c>
      <c r="AB74" s="4" t="s">
        <v>3</v>
      </c>
      <c r="AC74" s="6" t="s">
        <v>2</v>
      </c>
      <c r="AD74" s="23" t="str">
        <f>IF(MID(W73,6,1)="0","","ÛÛ")</f>
        <v/>
      </c>
      <c r="AE74" s="24" t="str">
        <f>IF(MID(W73,5,1)="0","","ÛÛ")</f>
        <v/>
      </c>
      <c r="AF74" s="4" t="s">
        <v>3</v>
      </c>
    </row>
    <row r="75" spans="2:32" ht="16.5" thickBot="1" x14ac:dyDescent="0.3">
      <c r="B75" s="8"/>
      <c r="C75" s="11"/>
      <c r="D75" s="16"/>
      <c r="E75" s="16"/>
      <c r="F75" s="16"/>
      <c r="G75" s="16"/>
      <c r="H75" s="16"/>
      <c r="I75" s="16"/>
      <c r="J75" s="16"/>
      <c r="K75" s="16"/>
      <c r="L75" s="3"/>
      <c r="M75" s="10"/>
      <c r="N75" s="16"/>
      <c r="O75" s="10"/>
      <c r="P75" s="16"/>
      <c r="Q75" s="3"/>
      <c r="R75" s="10"/>
      <c r="S75" s="16"/>
      <c r="T75" s="10"/>
      <c r="U75" s="16"/>
      <c r="V75" s="15"/>
      <c r="W75" s="30"/>
      <c r="X75" s="15"/>
      <c r="Y75" s="6" t="s">
        <v>4</v>
      </c>
      <c r="Z75" s="25" t="str">
        <f>IF(G73="1","ÛÛ","")</f>
        <v>ÛÛ</v>
      </c>
      <c r="AA75" s="26" t="str">
        <f>IF(E73="1","ÛÛ","")</f>
        <v/>
      </c>
      <c r="AB75" s="4" t="s">
        <v>5</v>
      </c>
      <c r="AC75" s="6" t="s">
        <v>4</v>
      </c>
      <c r="AD75" s="25" t="str">
        <f>IF(MID(W73,4,1)="0","","ÛÛ")</f>
        <v/>
      </c>
      <c r="AE75" s="26" t="str">
        <f>IF(MID(W73,2,1)="0","","ÛÛ")</f>
        <v>ÛÛ</v>
      </c>
      <c r="AF75" s="4" t="s">
        <v>5</v>
      </c>
    </row>
    <row r="76" spans="2:32" ht="16.5" thickBot="1" x14ac:dyDescent="0.3">
      <c r="B76" s="8"/>
      <c r="C76" s="5"/>
      <c r="D76" s="34"/>
      <c r="E76" s="34"/>
      <c r="F76" s="34"/>
      <c r="G76" s="34"/>
      <c r="H76" s="34"/>
      <c r="I76" s="34"/>
      <c r="J76" s="34"/>
      <c r="K76" s="3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31"/>
      <c r="X76" s="34"/>
      <c r="Z76" s="5"/>
      <c r="AA76" s="5"/>
      <c r="AF76" s="4"/>
    </row>
    <row r="77" spans="2:32" x14ac:dyDescent="0.25">
      <c r="B77" s="8">
        <v>50</v>
      </c>
      <c r="C77" s="11" t="str">
        <f t="shared" si="0"/>
        <v>00110010</v>
      </c>
      <c r="D77" s="16" t="str">
        <f t="shared" si="1"/>
        <v>0</v>
      </c>
      <c r="E77" s="16" t="str">
        <f t="shared" si="2"/>
        <v>0</v>
      </c>
      <c r="F77" s="16" t="str">
        <f t="shared" si="3"/>
        <v>1</v>
      </c>
      <c r="G77" s="16" t="str">
        <f t="shared" si="4"/>
        <v>1</v>
      </c>
      <c r="H77" s="16" t="str">
        <f t="shared" si="5"/>
        <v>0</v>
      </c>
      <c r="I77" s="16" t="str">
        <f t="shared" si="6"/>
        <v>0</v>
      </c>
      <c r="J77" s="16" t="str">
        <f t="shared" si="7"/>
        <v>1</v>
      </c>
      <c r="K77" s="16" t="str">
        <f t="shared" si="8"/>
        <v>0</v>
      </c>
      <c r="L77" s="3"/>
      <c r="M77" s="10" t="str">
        <f t="shared" si="9"/>
        <v>00010000</v>
      </c>
      <c r="N77" s="16">
        <f t="shared" si="10"/>
        <v>16</v>
      </c>
      <c r="O77" s="10" t="str">
        <f t="shared" si="11"/>
        <v>00000010</v>
      </c>
      <c r="P77" s="16">
        <f t="shared" si="12"/>
        <v>2</v>
      </c>
      <c r="Q77" s="3"/>
      <c r="R77" s="10" t="str">
        <f t="shared" si="13"/>
        <v>01000000</v>
      </c>
      <c r="S77" s="16">
        <f>N77*2+32*((N77*2)&gt;31)</f>
        <v>64</v>
      </c>
      <c r="T77" s="10" t="str">
        <f t="shared" si="14"/>
        <v>00000001</v>
      </c>
      <c r="U77" s="16">
        <f>INT((P77/2)-16*((INT(P77/2))&gt;31))</f>
        <v>1</v>
      </c>
      <c r="V77" s="15"/>
      <c r="W77" s="30" t="str">
        <f>RIGHT("00000000"&amp;DEC2BIN(BIN2DEC(R77)+BIN2DEC(T77)),8)</f>
        <v>01000001</v>
      </c>
      <c r="X77" s="15">
        <f>BIN2DEC(W77)</f>
        <v>65</v>
      </c>
      <c r="Y77" s="6" t="s">
        <v>0</v>
      </c>
      <c r="Z77" s="19" t="str">
        <f>IF(K77="1","ÛÛ","")</f>
        <v/>
      </c>
      <c r="AA77" s="22" t="str">
        <f>IF(J77="1","ÛÛ","")</f>
        <v>ÛÛ</v>
      </c>
      <c r="AB77" s="4" t="s">
        <v>1</v>
      </c>
      <c r="AC77" s="6" t="s">
        <v>0</v>
      </c>
      <c r="AD77" s="19" t="str">
        <f>IF(MID(W77,8,1)="0","","ÛÛ")</f>
        <v>ÛÛ</v>
      </c>
      <c r="AE77" s="22" t="str">
        <f>IF(MID(W77,7,1)="0","","ÛÛ")</f>
        <v/>
      </c>
      <c r="AF77" s="4" t="s">
        <v>1</v>
      </c>
    </row>
    <row r="78" spans="2:32" x14ac:dyDescent="0.25">
      <c r="B78" s="8"/>
      <c r="C78" s="11"/>
      <c r="D78" s="16"/>
      <c r="E78" s="16"/>
      <c r="F78" s="16"/>
      <c r="G78" s="16"/>
      <c r="H78" s="16"/>
      <c r="I78" s="16"/>
      <c r="J78" s="16"/>
      <c r="K78" s="16"/>
      <c r="L78" s="3"/>
      <c r="M78" s="10"/>
      <c r="N78" s="16"/>
      <c r="O78" s="10"/>
      <c r="P78" s="16"/>
      <c r="Q78" s="3"/>
      <c r="R78" s="10"/>
      <c r="S78" s="16"/>
      <c r="T78" s="10"/>
      <c r="U78" s="16"/>
      <c r="V78" s="15"/>
      <c r="W78" s="30"/>
      <c r="X78" s="15"/>
      <c r="Y78" s="6" t="s">
        <v>2</v>
      </c>
      <c r="Z78" s="23" t="str">
        <f>IF(I77="1","ÛÛ","")</f>
        <v/>
      </c>
      <c r="AA78" s="24" t="str">
        <f>IF(H77="1","ÛÛ","")</f>
        <v/>
      </c>
      <c r="AB78" s="4" t="s">
        <v>3</v>
      </c>
      <c r="AC78" s="6" t="s">
        <v>2</v>
      </c>
      <c r="AD78" s="23" t="str">
        <f>IF(MID(W77,6,1)="0","","ÛÛ")</f>
        <v/>
      </c>
      <c r="AE78" s="24" t="str">
        <f>IF(MID(W77,5,1)="0","","ÛÛ")</f>
        <v/>
      </c>
      <c r="AF78" s="4" t="s">
        <v>3</v>
      </c>
    </row>
    <row r="79" spans="2:32" ht="16.5" thickBot="1" x14ac:dyDescent="0.3">
      <c r="B79" s="8"/>
      <c r="C79" s="11"/>
      <c r="D79" s="16"/>
      <c r="E79" s="16"/>
      <c r="F79" s="16"/>
      <c r="G79" s="16"/>
      <c r="H79" s="16"/>
      <c r="I79" s="16"/>
      <c r="J79" s="16"/>
      <c r="K79" s="16"/>
      <c r="L79" s="3"/>
      <c r="M79" s="10"/>
      <c r="N79" s="16"/>
      <c r="O79" s="10"/>
      <c r="P79" s="16"/>
      <c r="Q79" s="3"/>
      <c r="R79" s="10"/>
      <c r="S79" s="16"/>
      <c r="T79" s="10"/>
      <c r="U79" s="16"/>
      <c r="V79" s="15"/>
      <c r="W79" s="30"/>
      <c r="X79" s="15"/>
      <c r="Y79" s="6" t="s">
        <v>4</v>
      </c>
      <c r="Z79" s="25" t="str">
        <f>IF(G77="1","ÛÛ","")</f>
        <v>ÛÛ</v>
      </c>
      <c r="AA79" s="26" t="str">
        <f>IF(E77="1","ÛÛ","")</f>
        <v/>
      </c>
      <c r="AB79" s="4" t="s">
        <v>5</v>
      </c>
      <c r="AC79" s="6" t="s">
        <v>4</v>
      </c>
      <c r="AD79" s="25" t="str">
        <f>IF(MID(W77,4,1)="0","","ÛÛ")</f>
        <v/>
      </c>
      <c r="AE79" s="26" t="str">
        <f>IF(MID(W77,2,1)="0","","ÛÛ")</f>
        <v>ÛÛ</v>
      </c>
      <c r="AF79" s="4" t="s">
        <v>5</v>
      </c>
    </row>
    <row r="80" spans="2:32" ht="16.5" thickBot="1" x14ac:dyDescent="0.3">
      <c r="B80" s="8"/>
      <c r="C80" s="5"/>
      <c r="D80" s="34"/>
      <c r="E80" s="34"/>
      <c r="F80" s="34"/>
      <c r="G80" s="34"/>
      <c r="H80" s="34"/>
      <c r="I80" s="34"/>
      <c r="J80" s="34"/>
      <c r="K80" s="3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31"/>
      <c r="X80" s="34"/>
      <c r="Z80" s="5"/>
      <c r="AA80" s="5"/>
      <c r="AF80" s="4"/>
    </row>
    <row r="81" spans="2:32" x14ac:dyDescent="0.25">
      <c r="B81" s="8">
        <v>51</v>
      </c>
      <c r="C81" s="11" t="str">
        <f t="shared" si="0"/>
        <v>00110011</v>
      </c>
      <c r="D81" s="16" t="str">
        <f t="shared" si="1"/>
        <v>0</v>
      </c>
      <c r="E81" s="16" t="str">
        <f t="shared" si="2"/>
        <v>0</v>
      </c>
      <c r="F81" s="16" t="str">
        <f t="shared" si="3"/>
        <v>1</v>
      </c>
      <c r="G81" s="16" t="str">
        <f t="shared" si="4"/>
        <v>1</v>
      </c>
      <c r="H81" s="16" t="str">
        <f t="shared" si="5"/>
        <v>0</v>
      </c>
      <c r="I81" s="16" t="str">
        <f t="shared" si="6"/>
        <v>0</v>
      </c>
      <c r="J81" s="16" t="str">
        <f t="shared" si="7"/>
        <v>1</v>
      </c>
      <c r="K81" s="16" t="str">
        <f t="shared" si="8"/>
        <v>1</v>
      </c>
      <c r="L81" s="3"/>
      <c r="M81" s="10" t="str">
        <f t="shared" si="9"/>
        <v>00010001</v>
      </c>
      <c r="N81" s="16">
        <f t="shared" si="10"/>
        <v>17</v>
      </c>
      <c r="O81" s="10" t="str">
        <f t="shared" si="11"/>
        <v>00000010</v>
      </c>
      <c r="P81" s="16">
        <f t="shared" si="12"/>
        <v>2</v>
      </c>
      <c r="Q81" s="3"/>
      <c r="R81" s="10" t="str">
        <f t="shared" si="13"/>
        <v>01000010</v>
      </c>
      <c r="S81" s="16">
        <f>N81*2+32*((N81*2)&gt;31)</f>
        <v>66</v>
      </c>
      <c r="T81" s="10" t="str">
        <f t="shared" si="14"/>
        <v>00000001</v>
      </c>
      <c r="U81" s="16">
        <f>INT((P81/2)-16*((INT(P81/2))&gt;31))</f>
        <v>1</v>
      </c>
      <c r="V81" s="15"/>
      <c r="W81" s="30" t="str">
        <f>RIGHT("00000000"&amp;DEC2BIN(BIN2DEC(R81)+BIN2DEC(T81)),8)</f>
        <v>01000011</v>
      </c>
      <c r="X81" s="15">
        <f>BIN2DEC(W81)</f>
        <v>67</v>
      </c>
      <c r="Y81" s="6" t="s">
        <v>0</v>
      </c>
      <c r="Z81" s="19" t="str">
        <f>IF(K81="1","ÛÛ","")</f>
        <v>ÛÛ</v>
      </c>
      <c r="AA81" s="22" t="str">
        <f>IF(J81="1","ÛÛ","")</f>
        <v>ÛÛ</v>
      </c>
      <c r="AB81" s="4" t="s">
        <v>1</v>
      </c>
      <c r="AC81" s="6" t="s">
        <v>0</v>
      </c>
      <c r="AD81" s="19" t="str">
        <f>IF(MID(W81,8,1)="0","","ÛÛ")</f>
        <v>ÛÛ</v>
      </c>
      <c r="AE81" s="22" t="str">
        <f>IF(MID(W81,7,1)="0","","ÛÛ")</f>
        <v>ÛÛ</v>
      </c>
      <c r="AF81" s="4" t="s">
        <v>1</v>
      </c>
    </row>
    <row r="82" spans="2:32" x14ac:dyDescent="0.25">
      <c r="B82" s="8"/>
      <c r="C82" s="11"/>
      <c r="D82" s="16"/>
      <c r="E82" s="16"/>
      <c r="F82" s="16"/>
      <c r="G82" s="16"/>
      <c r="H82" s="16"/>
      <c r="I82" s="16"/>
      <c r="J82" s="16"/>
      <c r="K82" s="16"/>
      <c r="L82" s="3"/>
      <c r="M82" s="10"/>
      <c r="N82" s="16"/>
      <c r="O82" s="10"/>
      <c r="P82" s="16"/>
      <c r="Q82" s="3"/>
      <c r="R82" s="10"/>
      <c r="S82" s="16"/>
      <c r="T82" s="10"/>
      <c r="U82" s="16"/>
      <c r="V82" s="15"/>
      <c r="W82" s="30"/>
      <c r="X82" s="15"/>
      <c r="Y82" s="6" t="s">
        <v>2</v>
      </c>
      <c r="Z82" s="23" t="str">
        <f>IF(I81="1","ÛÛ","")</f>
        <v/>
      </c>
      <c r="AA82" s="24" t="str">
        <f>IF(H81="1","ÛÛ","")</f>
        <v/>
      </c>
      <c r="AB82" s="4" t="s">
        <v>3</v>
      </c>
      <c r="AC82" s="6" t="s">
        <v>2</v>
      </c>
      <c r="AD82" s="23" t="str">
        <f>IF(MID(W81,6,1)="0","","ÛÛ")</f>
        <v/>
      </c>
      <c r="AE82" s="24" t="str">
        <f>IF(MID(W81,5,1)="0","","ÛÛ")</f>
        <v/>
      </c>
      <c r="AF82" s="4" t="s">
        <v>3</v>
      </c>
    </row>
    <row r="83" spans="2:32" ht="16.5" thickBot="1" x14ac:dyDescent="0.3">
      <c r="B83" s="8"/>
      <c r="C83" s="11"/>
      <c r="D83" s="16"/>
      <c r="E83" s="16"/>
      <c r="F83" s="16"/>
      <c r="G83" s="16"/>
      <c r="H83" s="16"/>
      <c r="I83" s="16"/>
      <c r="J83" s="16"/>
      <c r="K83" s="16"/>
      <c r="L83" s="3"/>
      <c r="M83" s="10"/>
      <c r="N83" s="16"/>
      <c r="O83" s="10"/>
      <c r="P83" s="16"/>
      <c r="Q83" s="3"/>
      <c r="R83" s="10"/>
      <c r="S83" s="16"/>
      <c r="T83" s="10"/>
      <c r="U83" s="16"/>
      <c r="V83" s="15"/>
      <c r="W83" s="30"/>
      <c r="X83" s="15"/>
      <c r="Y83" s="6" t="s">
        <v>4</v>
      </c>
      <c r="Z83" s="25" t="str">
        <f>IF(G81="1","ÛÛ","")</f>
        <v>ÛÛ</v>
      </c>
      <c r="AA83" s="26" t="str">
        <f>IF(E81="1","ÛÛ","")</f>
        <v/>
      </c>
      <c r="AB83" s="4" t="s">
        <v>5</v>
      </c>
      <c r="AC83" s="6" t="s">
        <v>4</v>
      </c>
      <c r="AD83" s="25" t="str">
        <f>IF(MID(W81,4,1)="0","","ÛÛ")</f>
        <v/>
      </c>
      <c r="AE83" s="26" t="str">
        <f>IF(MID(W81,2,1)="0","","ÛÛ")</f>
        <v>ÛÛ</v>
      </c>
      <c r="AF83" s="4" t="s">
        <v>5</v>
      </c>
    </row>
    <row r="84" spans="2:32" ht="16.5" thickBot="1" x14ac:dyDescent="0.3">
      <c r="B84" s="8"/>
      <c r="C84" s="5"/>
      <c r="D84" s="34"/>
      <c r="E84" s="34"/>
      <c r="F84" s="34"/>
      <c r="G84" s="34"/>
      <c r="H84" s="34"/>
      <c r="I84" s="34"/>
      <c r="J84" s="34"/>
      <c r="K84" s="3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31"/>
      <c r="X84" s="34"/>
      <c r="Z84" s="5"/>
      <c r="AA84" s="5"/>
      <c r="AF84" s="4"/>
    </row>
    <row r="85" spans="2:32" x14ac:dyDescent="0.25">
      <c r="B85" s="8">
        <v>52</v>
      </c>
      <c r="C85" s="11" t="str">
        <f t="shared" si="0"/>
        <v>00110100</v>
      </c>
      <c r="D85" s="16" t="str">
        <f t="shared" si="1"/>
        <v>0</v>
      </c>
      <c r="E85" s="16" t="str">
        <f t="shared" si="2"/>
        <v>0</v>
      </c>
      <c r="F85" s="16" t="str">
        <f t="shared" si="3"/>
        <v>1</v>
      </c>
      <c r="G85" s="16" t="str">
        <f t="shared" si="4"/>
        <v>1</v>
      </c>
      <c r="H85" s="16" t="str">
        <f t="shared" si="5"/>
        <v>0</v>
      </c>
      <c r="I85" s="16" t="str">
        <f t="shared" si="6"/>
        <v>1</v>
      </c>
      <c r="J85" s="16" t="str">
        <f t="shared" si="7"/>
        <v>0</v>
      </c>
      <c r="K85" s="16" t="str">
        <f t="shared" si="8"/>
        <v>0</v>
      </c>
      <c r="L85" s="3"/>
      <c r="M85" s="10" t="str">
        <f t="shared" si="9"/>
        <v>00010100</v>
      </c>
      <c r="N85" s="16">
        <f t="shared" si="10"/>
        <v>20</v>
      </c>
      <c r="O85" s="10" t="str">
        <f t="shared" si="11"/>
        <v>00000000</v>
      </c>
      <c r="P85" s="16">
        <f t="shared" si="12"/>
        <v>0</v>
      </c>
      <c r="Q85" s="3"/>
      <c r="R85" s="10" t="str">
        <f t="shared" si="13"/>
        <v>01001000</v>
      </c>
      <c r="S85" s="16">
        <f>N85*2+32*((N85*2)&gt;31)</f>
        <v>72</v>
      </c>
      <c r="T85" s="10" t="str">
        <f t="shared" si="14"/>
        <v>00000000</v>
      </c>
      <c r="U85" s="16">
        <f>INT((P85/2)-16*((INT(P85/2))&gt;31))</f>
        <v>0</v>
      </c>
      <c r="V85" s="15"/>
      <c r="W85" s="30" t="str">
        <f>RIGHT("00000000"&amp;DEC2BIN(BIN2DEC(R85)+BIN2DEC(T85)),8)</f>
        <v>01001000</v>
      </c>
      <c r="X85" s="15">
        <f>BIN2DEC(W85)</f>
        <v>72</v>
      </c>
      <c r="Y85" s="6" t="s">
        <v>0</v>
      </c>
      <c r="Z85" s="19" t="str">
        <f>IF(K85="1","ÛÛ","")</f>
        <v/>
      </c>
      <c r="AA85" s="22" t="str">
        <f>IF(J85="1","ÛÛ","")</f>
        <v/>
      </c>
      <c r="AB85" s="4" t="s">
        <v>1</v>
      </c>
      <c r="AC85" s="6" t="s">
        <v>0</v>
      </c>
      <c r="AD85" s="19" t="str">
        <f>IF(MID(W85,8,1)="0","","ÛÛ")</f>
        <v/>
      </c>
      <c r="AE85" s="22" t="str">
        <f>IF(MID(W85,7,1)="0","","ÛÛ")</f>
        <v/>
      </c>
      <c r="AF85" s="4" t="s">
        <v>1</v>
      </c>
    </row>
    <row r="86" spans="2:32" x14ac:dyDescent="0.25">
      <c r="B86" s="8"/>
      <c r="C86" s="11"/>
      <c r="D86" s="16"/>
      <c r="E86" s="16"/>
      <c r="F86" s="16"/>
      <c r="G86" s="16"/>
      <c r="H86" s="16"/>
      <c r="I86" s="16"/>
      <c r="J86" s="16"/>
      <c r="K86" s="16"/>
      <c r="L86" s="3"/>
      <c r="M86" s="10"/>
      <c r="N86" s="16"/>
      <c r="O86" s="10"/>
      <c r="P86" s="16"/>
      <c r="Q86" s="3"/>
      <c r="R86" s="10"/>
      <c r="S86" s="16"/>
      <c r="T86" s="10"/>
      <c r="U86" s="16"/>
      <c r="V86" s="15"/>
      <c r="W86" s="30"/>
      <c r="X86" s="15"/>
      <c r="Y86" s="6" t="s">
        <v>2</v>
      </c>
      <c r="Z86" s="23" t="str">
        <f>IF(I85="1","ÛÛ","")</f>
        <v>ÛÛ</v>
      </c>
      <c r="AA86" s="24" t="str">
        <f>IF(H85="1","ÛÛ","")</f>
        <v/>
      </c>
      <c r="AB86" s="4" t="s">
        <v>3</v>
      </c>
      <c r="AC86" s="6" t="s">
        <v>2</v>
      </c>
      <c r="AD86" s="23" t="str">
        <f>IF(MID(W85,6,1)="0","","ÛÛ")</f>
        <v/>
      </c>
      <c r="AE86" s="24" t="str">
        <f>IF(MID(W85,5,1)="0","","ÛÛ")</f>
        <v>ÛÛ</v>
      </c>
      <c r="AF86" s="4" t="s">
        <v>3</v>
      </c>
    </row>
    <row r="87" spans="2:32" ht="16.5" thickBot="1" x14ac:dyDescent="0.3">
      <c r="B87" s="8"/>
      <c r="C87" s="11"/>
      <c r="D87" s="16"/>
      <c r="E87" s="16"/>
      <c r="F87" s="16"/>
      <c r="G87" s="16"/>
      <c r="H87" s="16"/>
      <c r="I87" s="16"/>
      <c r="J87" s="16"/>
      <c r="K87" s="16"/>
      <c r="L87" s="3"/>
      <c r="M87" s="10"/>
      <c r="N87" s="16"/>
      <c r="O87" s="10"/>
      <c r="P87" s="16"/>
      <c r="Q87" s="3"/>
      <c r="R87" s="10"/>
      <c r="S87" s="16"/>
      <c r="T87" s="10"/>
      <c r="U87" s="16"/>
      <c r="V87" s="15"/>
      <c r="W87" s="30"/>
      <c r="X87" s="15"/>
      <c r="Y87" s="6" t="s">
        <v>4</v>
      </c>
      <c r="Z87" s="25" t="str">
        <f>IF(G85="1","ÛÛ","")</f>
        <v>ÛÛ</v>
      </c>
      <c r="AA87" s="26" t="str">
        <f>IF(E85="1","ÛÛ","")</f>
        <v/>
      </c>
      <c r="AB87" s="4" t="s">
        <v>5</v>
      </c>
      <c r="AC87" s="6" t="s">
        <v>4</v>
      </c>
      <c r="AD87" s="25" t="str">
        <f>IF(MID(W85,4,1)="0","","ÛÛ")</f>
        <v/>
      </c>
      <c r="AE87" s="26" t="str">
        <f>IF(MID(W85,2,1)="0","","ÛÛ")</f>
        <v>ÛÛ</v>
      </c>
      <c r="AF87" s="4" t="s">
        <v>5</v>
      </c>
    </row>
    <row r="88" spans="2:32" ht="16.5" thickBot="1" x14ac:dyDescent="0.3">
      <c r="B88" s="8"/>
      <c r="C88" s="5"/>
      <c r="D88" s="34"/>
      <c r="E88" s="34"/>
      <c r="F88" s="34"/>
      <c r="G88" s="34"/>
      <c r="H88" s="34"/>
      <c r="I88" s="34"/>
      <c r="J88" s="34"/>
      <c r="K88" s="3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31"/>
      <c r="X88" s="34"/>
      <c r="Z88" s="5"/>
      <c r="AA88" s="5"/>
      <c r="AF88" s="4"/>
    </row>
    <row r="89" spans="2:32" x14ac:dyDescent="0.25">
      <c r="B89" s="8">
        <v>53</v>
      </c>
      <c r="C89" s="11" t="str">
        <f t="shared" si="0"/>
        <v>00110101</v>
      </c>
      <c r="D89" s="16" t="str">
        <f t="shared" si="1"/>
        <v>0</v>
      </c>
      <c r="E89" s="16" t="str">
        <f t="shared" si="2"/>
        <v>0</v>
      </c>
      <c r="F89" s="16" t="str">
        <f t="shared" si="3"/>
        <v>1</v>
      </c>
      <c r="G89" s="16" t="str">
        <f t="shared" si="4"/>
        <v>1</v>
      </c>
      <c r="H89" s="16" t="str">
        <f t="shared" si="5"/>
        <v>0</v>
      </c>
      <c r="I89" s="16" t="str">
        <f t="shared" si="6"/>
        <v>1</v>
      </c>
      <c r="J89" s="16" t="str">
        <f t="shared" si="7"/>
        <v>0</v>
      </c>
      <c r="K89" s="16" t="str">
        <f t="shared" si="8"/>
        <v>1</v>
      </c>
      <c r="L89" s="3"/>
      <c r="M89" s="10" t="str">
        <f t="shared" si="9"/>
        <v>00010101</v>
      </c>
      <c r="N89" s="16">
        <f t="shared" si="10"/>
        <v>21</v>
      </c>
      <c r="O89" s="10" t="str">
        <f t="shared" si="11"/>
        <v>00000000</v>
      </c>
      <c r="P89" s="16">
        <f t="shared" si="12"/>
        <v>0</v>
      </c>
      <c r="Q89" s="3"/>
      <c r="R89" s="10" t="str">
        <f t="shared" si="13"/>
        <v>01001010</v>
      </c>
      <c r="S89" s="16">
        <f>N89*2+32*((N89*2)&gt;31)</f>
        <v>74</v>
      </c>
      <c r="T89" s="10" t="str">
        <f t="shared" si="14"/>
        <v>00000000</v>
      </c>
      <c r="U89" s="16">
        <f>INT((P89/2)-16*((INT(P89/2))&gt;31))</f>
        <v>0</v>
      </c>
      <c r="V89" s="15"/>
      <c r="W89" s="30" t="str">
        <f>RIGHT("00000000"&amp;DEC2BIN(BIN2DEC(R89)+BIN2DEC(T89)),8)</f>
        <v>01001010</v>
      </c>
      <c r="X89" s="15">
        <f>BIN2DEC(W89)</f>
        <v>74</v>
      </c>
      <c r="Y89" s="6" t="s">
        <v>0</v>
      </c>
      <c r="Z89" s="19" t="str">
        <f>IF(K89="1","ÛÛ","")</f>
        <v>ÛÛ</v>
      </c>
      <c r="AA89" s="22" t="str">
        <f>IF(J89="1","ÛÛ","")</f>
        <v/>
      </c>
      <c r="AB89" s="4" t="s">
        <v>1</v>
      </c>
      <c r="AC89" s="6" t="s">
        <v>0</v>
      </c>
      <c r="AD89" s="19" t="str">
        <f>IF(MID(W89,8,1)="0","","ÛÛ")</f>
        <v/>
      </c>
      <c r="AE89" s="22" t="str">
        <f>IF(MID(W89,7,1)="0","","ÛÛ")</f>
        <v>ÛÛ</v>
      </c>
      <c r="AF89" s="4" t="s">
        <v>1</v>
      </c>
    </row>
    <row r="90" spans="2:32" x14ac:dyDescent="0.25">
      <c r="B90" s="8"/>
      <c r="C90" s="11"/>
      <c r="D90" s="16"/>
      <c r="E90" s="16"/>
      <c r="F90" s="16"/>
      <c r="G90" s="16"/>
      <c r="H90" s="16"/>
      <c r="I90" s="16"/>
      <c r="J90" s="16"/>
      <c r="K90" s="16"/>
      <c r="L90" s="3"/>
      <c r="M90" s="10"/>
      <c r="N90" s="16"/>
      <c r="O90" s="10"/>
      <c r="P90" s="16"/>
      <c r="Q90" s="3"/>
      <c r="R90" s="10"/>
      <c r="S90" s="16"/>
      <c r="T90" s="10"/>
      <c r="U90" s="16"/>
      <c r="V90" s="15"/>
      <c r="W90" s="30"/>
      <c r="X90" s="15"/>
      <c r="Y90" s="6" t="s">
        <v>2</v>
      </c>
      <c r="Z90" s="23" t="str">
        <f>IF(I89="1","ÛÛ","")</f>
        <v>ÛÛ</v>
      </c>
      <c r="AA90" s="24" t="str">
        <f>IF(H89="1","ÛÛ","")</f>
        <v/>
      </c>
      <c r="AB90" s="4" t="s">
        <v>3</v>
      </c>
      <c r="AC90" s="6" t="s">
        <v>2</v>
      </c>
      <c r="AD90" s="23" t="str">
        <f>IF(MID(W89,6,1)="0","","ÛÛ")</f>
        <v/>
      </c>
      <c r="AE90" s="24" t="str">
        <f>IF(MID(W89,5,1)="0","","ÛÛ")</f>
        <v>ÛÛ</v>
      </c>
      <c r="AF90" s="4" t="s">
        <v>3</v>
      </c>
    </row>
    <row r="91" spans="2:32" ht="16.5" thickBot="1" x14ac:dyDescent="0.3">
      <c r="B91" s="8"/>
      <c r="C91" s="11"/>
      <c r="D91" s="16"/>
      <c r="E91" s="16"/>
      <c r="F91" s="16"/>
      <c r="G91" s="16"/>
      <c r="H91" s="16"/>
      <c r="I91" s="16"/>
      <c r="J91" s="16"/>
      <c r="K91" s="16"/>
      <c r="L91" s="3"/>
      <c r="M91" s="10"/>
      <c r="N91" s="16"/>
      <c r="O91" s="10"/>
      <c r="P91" s="16"/>
      <c r="Q91" s="3"/>
      <c r="R91" s="10"/>
      <c r="S91" s="16"/>
      <c r="T91" s="10"/>
      <c r="U91" s="16"/>
      <c r="V91" s="15"/>
      <c r="W91" s="30"/>
      <c r="X91" s="15"/>
      <c r="Y91" s="6" t="s">
        <v>4</v>
      </c>
      <c r="Z91" s="25" t="str">
        <f>IF(G89="1","ÛÛ","")</f>
        <v>ÛÛ</v>
      </c>
      <c r="AA91" s="26" t="str">
        <f>IF(E89="1","ÛÛ","")</f>
        <v/>
      </c>
      <c r="AB91" s="4" t="s">
        <v>5</v>
      </c>
      <c r="AC91" s="6" t="s">
        <v>4</v>
      </c>
      <c r="AD91" s="25" t="str">
        <f>IF(MID(W89,4,1)="0","","ÛÛ")</f>
        <v/>
      </c>
      <c r="AE91" s="26" t="str">
        <f>IF(MID(W89,2,1)="0","","ÛÛ")</f>
        <v>ÛÛ</v>
      </c>
      <c r="AF91" s="4" t="s">
        <v>5</v>
      </c>
    </row>
    <row r="92" spans="2:32" ht="16.5" thickBot="1" x14ac:dyDescent="0.3">
      <c r="B92" s="8"/>
      <c r="C92" s="5"/>
      <c r="D92" s="34"/>
      <c r="E92" s="34"/>
      <c r="F92" s="34"/>
      <c r="G92" s="34"/>
      <c r="H92" s="34"/>
      <c r="I92" s="34"/>
      <c r="J92" s="34"/>
      <c r="K92" s="3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31"/>
      <c r="X92" s="34"/>
      <c r="Z92" s="5"/>
      <c r="AA92" s="5"/>
      <c r="AF92" s="4"/>
    </row>
    <row r="93" spans="2:32" x14ac:dyDescent="0.25">
      <c r="B93" s="8">
        <v>54</v>
      </c>
      <c r="C93" s="11" t="str">
        <f t="shared" si="0"/>
        <v>00110110</v>
      </c>
      <c r="D93" s="16" t="str">
        <f t="shared" si="1"/>
        <v>0</v>
      </c>
      <c r="E93" s="16" t="str">
        <f t="shared" si="2"/>
        <v>0</v>
      </c>
      <c r="F93" s="16" t="str">
        <f t="shared" si="3"/>
        <v>1</v>
      </c>
      <c r="G93" s="16" t="str">
        <f t="shared" si="4"/>
        <v>1</v>
      </c>
      <c r="H93" s="16" t="str">
        <f t="shared" si="5"/>
        <v>0</v>
      </c>
      <c r="I93" s="16" t="str">
        <f t="shared" si="6"/>
        <v>1</v>
      </c>
      <c r="J93" s="16" t="str">
        <f t="shared" si="7"/>
        <v>1</v>
      </c>
      <c r="K93" s="16" t="str">
        <f t="shared" si="8"/>
        <v>0</v>
      </c>
      <c r="L93" s="3"/>
      <c r="M93" s="10" t="str">
        <f t="shared" si="9"/>
        <v>00010100</v>
      </c>
      <c r="N93" s="16">
        <f t="shared" si="10"/>
        <v>20</v>
      </c>
      <c r="O93" s="10" t="str">
        <f t="shared" si="11"/>
        <v>00000010</v>
      </c>
      <c r="P93" s="16">
        <f t="shared" si="12"/>
        <v>2</v>
      </c>
      <c r="Q93" s="3"/>
      <c r="R93" s="10" t="str">
        <f t="shared" si="13"/>
        <v>01001000</v>
      </c>
      <c r="S93" s="16">
        <f>N93*2+32*((N93*2)&gt;31)</f>
        <v>72</v>
      </c>
      <c r="T93" s="10" t="str">
        <f t="shared" si="14"/>
        <v>00000001</v>
      </c>
      <c r="U93" s="16">
        <f>INT((P93/2)-16*((INT(P93/2))&gt;31))</f>
        <v>1</v>
      </c>
      <c r="V93" s="15"/>
      <c r="W93" s="30" t="str">
        <f>RIGHT("00000000"&amp;DEC2BIN(BIN2DEC(R93)+BIN2DEC(T93)),8)</f>
        <v>01001001</v>
      </c>
      <c r="X93" s="15">
        <f>BIN2DEC(W93)</f>
        <v>73</v>
      </c>
      <c r="Y93" s="6" t="s">
        <v>0</v>
      </c>
      <c r="Z93" s="19" t="str">
        <f>IF(K93="1","ÛÛ","")</f>
        <v/>
      </c>
      <c r="AA93" s="22" t="str">
        <f>IF(J93="1","ÛÛ","")</f>
        <v>ÛÛ</v>
      </c>
      <c r="AB93" s="4" t="s">
        <v>1</v>
      </c>
      <c r="AC93" s="6" t="s">
        <v>0</v>
      </c>
      <c r="AD93" s="19" t="str">
        <f>IF(MID(W93,8,1)="0","","ÛÛ")</f>
        <v>ÛÛ</v>
      </c>
      <c r="AE93" s="22" t="str">
        <f>IF(MID(W93,7,1)="0","","ÛÛ")</f>
        <v/>
      </c>
      <c r="AF93" s="4" t="s">
        <v>1</v>
      </c>
    </row>
    <row r="94" spans="2:32" x14ac:dyDescent="0.25">
      <c r="B94" s="8"/>
      <c r="C94" s="11"/>
      <c r="D94" s="16"/>
      <c r="E94" s="16"/>
      <c r="F94" s="16"/>
      <c r="G94" s="16"/>
      <c r="H94" s="16"/>
      <c r="I94" s="16"/>
      <c r="J94" s="16"/>
      <c r="K94" s="16"/>
      <c r="L94" s="3"/>
      <c r="M94" s="10"/>
      <c r="N94" s="16"/>
      <c r="O94" s="10"/>
      <c r="P94" s="16"/>
      <c r="Q94" s="3"/>
      <c r="R94" s="10"/>
      <c r="S94" s="16"/>
      <c r="T94" s="10"/>
      <c r="U94" s="16"/>
      <c r="V94" s="15"/>
      <c r="W94" s="30"/>
      <c r="X94" s="15"/>
      <c r="Y94" s="6" t="s">
        <v>2</v>
      </c>
      <c r="Z94" s="23" t="str">
        <f>IF(I93="1","ÛÛ","")</f>
        <v>ÛÛ</v>
      </c>
      <c r="AA94" s="24" t="str">
        <f>IF(H93="1","ÛÛ","")</f>
        <v/>
      </c>
      <c r="AB94" s="4" t="s">
        <v>3</v>
      </c>
      <c r="AC94" s="6" t="s">
        <v>2</v>
      </c>
      <c r="AD94" s="23" t="str">
        <f>IF(MID(W93,6,1)="0","","ÛÛ")</f>
        <v/>
      </c>
      <c r="AE94" s="24" t="str">
        <f>IF(MID(W93,5,1)="0","","ÛÛ")</f>
        <v>ÛÛ</v>
      </c>
      <c r="AF94" s="4" t="s">
        <v>3</v>
      </c>
    </row>
    <row r="95" spans="2:32" ht="16.5" thickBot="1" x14ac:dyDescent="0.3">
      <c r="B95" s="8"/>
      <c r="C95" s="11"/>
      <c r="D95" s="16"/>
      <c r="E95" s="16"/>
      <c r="F95" s="16"/>
      <c r="G95" s="16"/>
      <c r="H95" s="16"/>
      <c r="I95" s="16"/>
      <c r="J95" s="16"/>
      <c r="K95" s="16"/>
      <c r="L95" s="3"/>
      <c r="M95" s="10"/>
      <c r="N95" s="16"/>
      <c r="O95" s="10"/>
      <c r="P95" s="16"/>
      <c r="Q95" s="3"/>
      <c r="R95" s="10"/>
      <c r="S95" s="16"/>
      <c r="T95" s="10"/>
      <c r="U95" s="16"/>
      <c r="V95" s="15"/>
      <c r="W95" s="30"/>
      <c r="X95" s="15"/>
      <c r="Y95" s="6" t="s">
        <v>4</v>
      </c>
      <c r="Z95" s="25" t="str">
        <f>IF(G93="1","ÛÛ","")</f>
        <v>ÛÛ</v>
      </c>
      <c r="AA95" s="26" t="str">
        <f>IF(E93="1","ÛÛ","")</f>
        <v/>
      </c>
      <c r="AB95" s="4" t="s">
        <v>5</v>
      </c>
      <c r="AC95" s="6" t="s">
        <v>4</v>
      </c>
      <c r="AD95" s="25" t="str">
        <f>IF(MID(W93,4,1)="0","","ÛÛ")</f>
        <v/>
      </c>
      <c r="AE95" s="26" t="str">
        <f>IF(MID(W93,2,1)="0","","ÛÛ")</f>
        <v>ÛÛ</v>
      </c>
      <c r="AF95" s="4" t="s">
        <v>5</v>
      </c>
    </row>
    <row r="96" spans="2:32" ht="16.5" thickBot="1" x14ac:dyDescent="0.3">
      <c r="B96" s="8"/>
      <c r="C96" s="5"/>
      <c r="D96" s="34"/>
      <c r="E96" s="34"/>
      <c r="F96" s="34"/>
      <c r="G96" s="34"/>
      <c r="H96" s="34"/>
      <c r="I96" s="34"/>
      <c r="J96" s="34"/>
      <c r="K96" s="3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31"/>
      <c r="X96" s="34"/>
      <c r="Z96" s="5"/>
      <c r="AA96" s="5"/>
      <c r="AF96" s="4"/>
    </row>
    <row r="97" spans="2:32" x14ac:dyDescent="0.25">
      <c r="B97" s="8">
        <v>55</v>
      </c>
      <c r="C97" s="11" t="str">
        <f t="shared" si="0"/>
        <v>00110111</v>
      </c>
      <c r="D97" s="16" t="str">
        <f t="shared" si="1"/>
        <v>0</v>
      </c>
      <c r="E97" s="16" t="str">
        <f t="shared" si="2"/>
        <v>0</v>
      </c>
      <c r="F97" s="16" t="str">
        <f t="shared" si="3"/>
        <v>1</v>
      </c>
      <c r="G97" s="16" t="str">
        <f t="shared" si="4"/>
        <v>1</v>
      </c>
      <c r="H97" s="16" t="str">
        <f t="shared" si="5"/>
        <v>0</v>
      </c>
      <c r="I97" s="16" t="str">
        <f t="shared" si="6"/>
        <v>1</v>
      </c>
      <c r="J97" s="16" t="str">
        <f t="shared" si="7"/>
        <v>1</v>
      </c>
      <c r="K97" s="16" t="str">
        <f t="shared" si="8"/>
        <v>1</v>
      </c>
      <c r="L97" s="3"/>
      <c r="M97" s="10" t="str">
        <f t="shared" si="9"/>
        <v>00010101</v>
      </c>
      <c r="N97" s="16">
        <f t="shared" si="10"/>
        <v>21</v>
      </c>
      <c r="O97" s="10" t="str">
        <f t="shared" si="11"/>
        <v>00000010</v>
      </c>
      <c r="P97" s="16">
        <f t="shared" si="12"/>
        <v>2</v>
      </c>
      <c r="Q97" s="3"/>
      <c r="R97" s="10" t="str">
        <f t="shared" si="13"/>
        <v>01001010</v>
      </c>
      <c r="S97" s="16">
        <f>N97*2+32*((N97*2)&gt;31)</f>
        <v>74</v>
      </c>
      <c r="T97" s="10" t="str">
        <f t="shared" si="14"/>
        <v>00000001</v>
      </c>
      <c r="U97" s="16">
        <f>INT((P97/2)-16*((INT(P97/2))&gt;31))</f>
        <v>1</v>
      </c>
      <c r="V97" s="15"/>
      <c r="W97" s="30" t="str">
        <f>RIGHT("00000000"&amp;DEC2BIN(BIN2DEC(R97)+BIN2DEC(T97)),8)</f>
        <v>01001011</v>
      </c>
      <c r="X97" s="15">
        <f>BIN2DEC(W97)</f>
        <v>75</v>
      </c>
      <c r="Y97" s="6" t="s">
        <v>0</v>
      </c>
      <c r="Z97" s="19" t="str">
        <f>IF(K97="1","ÛÛ","")</f>
        <v>ÛÛ</v>
      </c>
      <c r="AA97" s="22" t="str">
        <f>IF(J97="1","ÛÛ","")</f>
        <v>ÛÛ</v>
      </c>
      <c r="AB97" s="4" t="s">
        <v>1</v>
      </c>
      <c r="AC97" s="6" t="s">
        <v>0</v>
      </c>
      <c r="AD97" s="19" t="str">
        <f>IF(MID(W97,8,1)="0","","ÛÛ")</f>
        <v>ÛÛ</v>
      </c>
      <c r="AE97" s="22" t="str">
        <f>IF(MID(W97,7,1)="0","","ÛÛ")</f>
        <v>ÛÛ</v>
      </c>
      <c r="AF97" s="4" t="s">
        <v>1</v>
      </c>
    </row>
    <row r="98" spans="2:32" x14ac:dyDescent="0.25">
      <c r="B98" s="8"/>
      <c r="C98" s="11"/>
      <c r="D98" s="16"/>
      <c r="E98" s="16"/>
      <c r="F98" s="16"/>
      <c r="G98" s="16"/>
      <c r="H98" s="16"/>
      <c r="I98" s="16"/>
      <c r="J98" s="16"/>
      <c r="K98" s="16"/>
      <c r="L98" s="3"/>
      <c r="M98" s="10"/>
      <c r="N98" s="16"/>
      <c r="O98" s="10"/>
      <c r="P98" s="16"/>
      <c r="Q98" s="3"/>
      <c r="R98" s="10"/>
      <c r="S98" s="16"/>
      <c r="T98" s="10"/>
      <c r="U98" s="16"/>
      <c r="V98" s="15"/>
      <c r="W98" s="30"/>
      <c r="X98" s="15"/>
      <c r="Y98" s="6" t="s">
        <v>2</v>
      </c>
      <c r="Z98" s="23" t="str">
        <f>IF(I97="1","ÛÛ","")</f>
        <v>ÛÛ</v>
      </c>
      <c r="AA98" s="24" t="str">
        <f>IF(H97="1","ÛÛ","")</f>
        <v/>
      </c>
      <c r="AB98" s="4" t="s">
        <v>3</v>
      </c>
      <c r="AC98" s="6" t="s">
        <v>2</v>
      </c>
      <c r="AD98" s="23" t="str">
        <f>IF(MID(W97,6,1)="0","","ÛÛ")</f>
        <v/>
      </c>
      <c r="AE98" s="24" t="str">
        <f>IF(MID(W97,5,1)="0","","ÛÛ")</f>
        <v>ÛÛ</v>
      </c>
      <c r="AF98" s="4" t="s">
        <v>3</v>
      </c>
    </row>
    <row r="99" spans="2:32" ht="16.5" thickBot="1" x14ac:dyDescent="0.3">
      <c r="B99" s="8"/>
      <c r="C99" s="11"/>
      <c r="D99" s="16"/>
      <c r="E99" s="16"/>
      <c r="F99" s="16"/>
      <c r="G99" s="16"/>
      <c r="H99" s="16"/>
      <c r="I99" s="16"/>
      <c r="J99" s="16"/>
      <c r="K99" s="16"/>
      <c r="L99" s="3"/>
      <c r="M99" s="10"/>
      <c r="N99" s="16"/>
      <c r="O99" s="10"/>
      <c r="P99" s="16"/>
      <c r="Q99" s="3"/>
      <c r="R99" s="10"/>
      <c r="S99" s="16"/>
      <c r="T99" s="10"/>
      <c r="U99" s="16"/>
      <c r="V99" s="15"/>
      <c r="W99" s="30"/>
      <c r="X99" s="15"/>
      <c r="Y99" s="6" t="s">
        <v>4</v>
      </c>
      <c r="Z99" s="25" t="str">
        <f>IF(G97="1","ÛÛ","")</f>
        <v>ÛÛ</v>
      </c>
      <c r="AA99" s="26" t="str">
        <f>IF(E97="1","ÛÛ","")</f>
        <v/>
      </c>
      <c r="AB99" s="4" t="s">
        <v>5</v>
      </c>
      <c r="AC99" s="6" t="s">
        <v>4</v>
      </c>
      <c r="AD99" s="25" t="str">
        <f>IF(MID(W97,4,1)="0","","ÛÛ")</f>
        <v/>
      </c>
      <c r="AE99" s="26" t="str">
        <f>IF(MID(W97,2,1)="0","","ÛÛ")</f>
        <v>ÛÛ</v>
      </c>
      <c r="AF99" s="4" t="s">
        <v>5</v>
      </c>
    </row>
    <row r="100" spans="2:32" ht="16.5" thickBot="1" x14ac:dyDescent="0.3">
      <c r="B100" s="8"/>
      <c r="C100" s="5"/>
      <c r="D100" s="34"/>
      <c r="E100" s="34"/>
      <c r="F100" s="34"/>
      <c r="G100" s="34"/>
      <c r="H100" s="34"/>
      <c r="I100" s="34"/>
      <c r="J100" s="34"/>
      <c r="K100" s="3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31"/>
      <c r="X100" s="34"/>
      <c r="Z100" s="5"/>
      <c r="AA100" s="5"/>
      <c r="AF100" s="4"/>
    </row>
    <row r="101" spans="2:32" x14ac:dyDescent="0.25">
      <c r="B101" s="8">
        <v>56</v>
      </c>
      <c r="C101" s="11" t="str">
        <f t="shared" si="0"/>
        <v>00111000</v>
      </c>
      <c r="D101" s="16" t="str">
        <f t="shared" si="1"/>
        <v>0</v>
      </c>
      <c r="E101" s="16" t="str">
        <f t="shared" si="2"/>
        <v>0</v>
      </c>
      <c r="F101" s="16" t="str">
        <f t="shared" si="3"/>
        <v>1</v>
      </c>
      <c r="G101" s="16" t="str">
        <f t="shared" si="4"/>
        <v>1</v>
      </c>
      <c r="H101" s="16" t="str">
        <f t="shared" si="5"/>
        <v>1</v>
      </c>
      <c r="I101" s="16" t="str">
        <f t="shared" si="6"/>
        <v>0</v>
      </c>
      <c r="J101" s="16" t="str">
        <f t="shared" si="7"/>
        <v>0</v>
      </c>
      <c r="K101" s="16" t="str">
        <f t="shared" si="8"/>
        <v>0</v>
      </c>
      <c r="L101" s="3"/>
      <c r="M101" s="10" t="str">
        <f t="shared" si="9"/>
        <v>00010000</v>
      </c>
      <c r="N101" s="16">
        <f t="shared" si="10"/>
        <v>16</v>
      </c>
      <c r="O101" s="10" t="str">
        <f t="shared" si="11"/>
        <v>00001000</v>
      </c>
      <c r="P101" s="16">
        <f t="shared" si="12"/>
        <v>8</v>
      </c>
      <c r="Q101" s="3"/>
      <c r="R101" s="10" t="str">
        <f t="shared" si="13"/>
        <v>01000000</v>
      </c>
      <c r="S101" s="16">
        <f>N101*2+32*((N101*2)&gt;31)</f>
        <v>64</v>
      </c>
      <c r="T101" s="10" t="str">
        <f t="shared" si="14"/>
        <v>00000100</v>
      </c>
      <c r="U101" s="16">
        <f>INT((P101/2)-16*((INT(P101/2))&gt;31))</f>
        <v>4</v>
      </c>
      <c r="V101" s="15"/>
      <c r="W101" s="30" t="str">
        <f>RIGHT("00000000"&amp;DEC2BIN(BIN2DEC(R101)+BIN2DEC(T101)),8)</f>
        <v>01000100</v>
      </c>
      <c r="X101" s="15">
        <f>BIN2DEC(W101)</f>
        <v>68</v>
      </c>
      <c r="Y101" s="6" t="s">
        <v>0</v>
      </c>
      <c r="Z101" s="19" t="str">
        <f>IF(K101="1","ÛÛ","")</f>
        <v/>
      </c>
      <c r="AA101" s="22" t="str">
        <f>IF(J101="1","ÛÛ","")</f>
        <v/>
      </c>
      <c r="AB101" s="4" t="s">
        <v>1</v>
      </c>
      <c r="AC101" s="6" t="s">
        <v>0</v>
      </c>
      <c r="AD101" s="19" t="str">
        <f>IF(MID(W101,8,1)="0","","ÛÛ")</f>
        <v/>
      </c>
      <c r="AE101" s="22" t="str">
        <f>IF(MID(W101,7,1)="0","","ÛÛ")</f>
        <v/>
      </c>
      <c r="AF101" s="4" t="s">
        <v>1</v>
      </c>
    </row>
    <row r="102" spans="2:32" x14ac:dyDescent="0.25">
      <c r="B102" s="8"/>
      <c r="C102" s="11"/>
      <c r="D102" s="16"/>
      <c r="E102" s="16"/>
      <c r="F102" s="16"/>
      <c r="G102" s="16"/>
      <c r="H102" s="16"/>
      <c r="I102" s="16"/>
      <c r="J102" s="16"/>
      <c r="K102" s="16"/>
      <c r="L102" s="3"/>
      <c r="M102" s="10"/>
      <c r="N102" s="16"/>
      <c r="O102" s="10"/>
      <c r="P102" s="16"/>
      <c r="Q102" s="3"/>
      <c r="R102" s="10"/>
      <c r="S102" s="16"/>
      <c r="T102" s="10"/>
      <c r="U102" s="16"/>
      <c r="V102" s="15"/>
      <c r="W102" s="30"/>
      <c r="X102" s="15"/>
      <c r="Y102" s="6" t="s">
        <v>2</v>
      </c>
      <c r="Z102" s="23" t="str">
        <f>IF(I101="1","ÛÛ","")</f>
        <v/>
      </c>
      <c r="AA102" s="24" t="str">
        <f>IF(H101="1","ÛÛ","")</f>
        <v>ÛÛ</v>
      </c>
      <c r="AB102" s="4" t="s">
        <v>3</v>
      </c>
      <c r="AC102" s="6" t="s">
        <v>2</v>
      </c>
      <c r="AD102" s="23" t="str">
        <f>IF(MID(W101,6,1)="0","","ÛÛ")</f>
        <v>ÛÛ</v>
      </c>
      <c r="AE102" s="24" t="str">
        <f>IF(MID(W101,5,1)="0","","ÛÛ")</f>
        <v/>
      </c>
      <c r="AF102" s="4" t="s">
        <v>3</v>
      </c>
    </row>
    <row r="103" spans="2:32" ht="16.5" thickBot="1" x14ac:dyDescent="0.3">
      <c r="B103" s="8"/>
      <c r="C103" s="11"/>
      <c r="D103" s="16"/>
      <c r="E103" s="16"/>
      <c r="F103" s="16"/>
      <c r="G103" s="16"/>
      <c r="H103" s="16"/>
      <c r="I103" s="16"/>
      <c r="J103" s="16"/>
      <c r="K103" s="16"/>
      <c r="L103" s="3"/>
      <c r="M103" s="10"/>
      <c r="N103" s="16"/>
      <c r="O103" s="10"/>
      <c r="P103" s="16"/>
      <c r="Q103" s="3"/>
      <c r="R103" s="10"/>
      <c r="S103" s="16"/>
      <c r="T103" s="10"/>
      <c r="U103" s="16"/>
      <c r="V103" s="15"/>
      <c r="W103" s="30"/>
      <c r="X103" s="15"/>
      <c r="Y103" s="6" t="s">
        <v>4</v>
      </c>
      <c r="Z103" s="25" t="str">
        <f>IF(G101="1","ÛÛ","")</f>
        <v>ÛÛ</v>
      </c>
      <c r="AA103" s="26" t="str">
        <f>IF(E101="1","ÛÛ","")</f>
        <v/>
      </c>
      <c r="AB103" s="4" t="s">
        <v>5</v>
      </c>
      <c r="AC103" s="6" t="s">
        <v>4</v>
      </c>
      <c r="AD103" s="25" t="str">
        <f>IF(MID(W101,4,1)="0","","ÛÛ")</f>
        <v/>
      </c>
      <c r="AE103" s="26" t="str">
        <f>IF(MID(W101,2,1)="0","","ÛÛ")</f>
        <v>ÛÛ</v>
      </c>
      <c r="AF103" s="4" t="s">
        <v>5</v>
      </c>
    </row>
    <row r="104" spans="2:32" ht="16.5" thickBot="1" x14ac:dyDescent="0.3">
      <c r="B104" s="8"/>
      <c r="C104" s="5"/>
      <c r="D104" s="34"/>
      <c r="E104" s="34"/>
      <c r="F104" s="34"/>
      <c r="G104" s="34"/>
      <c r="H104" s="34"/>
      <c r="I104" s="34"/>
      <c r="J104" s="34"/>
      <c r="K104" s="3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31"/>
      <c r="X104" s="34"/>
      <c r="Z104" s="5"/>
      <c r="AA104" s="5"/>
      <c r="AF104" s="4"/>
    </row>
    <row r="105" spans="2:32" x14ac:dyDescent="0.25">
      <c r="B105" s="8">
        <v>57</v>
      </c>
      <c r="C105" s="11" t="str">
        <f t="shared" si="0"/>
        <v>00111001</v>
      </c>
      <c r="D105" s="16" t="str">
        <f t="shared" si="1"/>
        <v>0</v>
      </c>
      <c r="E105" s="16" t="str">
        <f t="shared" si="2"/>
        <v>0</v>
      </c>
      <c r="F105" s="16" t="str">
        <f t="shared" si="3"/>
        <v>1</v>
      </c>
      <c r="G105" s="16" t="str">
        <f t="shared" si="4"/>
        <v>1</v>
      </c>
      <c r="H105" s="16" t="str">
        <f t="shared" si="5"/>
        <v>1</v>
      </c>
      <c r="I105" s="16" t="str">
        <f t="shared" si="6"/>
        <v>0</v>
      </c>
      <c r="J105" s="16" t="str">
        <f t="shared" si="7"/>
        <v>0</v>
      </c>
      <c r="K105" s="16" t="str">
        <f t="shared" si="8"/>
        <v>1</v>
      </c>
      <c r="L105" s="3"/>
      <c r="M105" s="10" t="str">
        <f t="shared" si="9"/>
        <v>00010001</v>
      </c>
      <c r="N105" s="16">
        <f t="shared" si="10"/>
        <v>17</v>
      </c>
      <c r="O105" s="10" t="str">
        <f t="shared" si="11"/>
        <v>00001000</v>
      </c>
      <c r="P105" s="16">
        <f t="shared" si="12"/>
        <v>8</v>
      </c>
      <c r="Q105" s="3"/>
      <c r="R105" s="10" t="str">
        <f t="shared" si="13"/>
        <v>01000010</v>
      </c>
      <c r="S105" s="16">
        <f>N105*2+32*((N105*2)&gt;31)</f>
        <v>66</v>
      </c>
      <c r="T105" s="10" t="str">
        <f t="shared" si="14"/>
        <v>00000100</v>
      </c>
      <c r="U105" s="16">
        <f>INT((P105/2)-16*((INT(P105/2))&gt;31))</f>
        <v>4</v>
      </c>
      <c r="V105" s="15"/>
      <c r="W105" s="30" t="str">
        <f>RIGHT("00000000"&amp;DEC2BIN(BIN2DEC(R105)+BIN2DEC(T105)),8)</f>
        <v>01000110</v>
      </c>
      <c r="X105" s="15">
        <f>BIN2DEC(W105)</f>
        <v>70</v>
      </c>
      <c r="Y105" s="6" t="s">
        <v>0</v>
      </c>
      <c r="Z105" s="19" t="str">
        <f>IF(K105="1","ÛÛ","")</f>
        <v>ÛÛ</v>
      </c>
      <c r="AA105" s="22" t="str">
        <f>IF(J105="1","ÛÛ","")</f>
        <v/>
      </c>
      <c r="AB105" s="4" t="s">
        <v>1</v>
      </c>
      <c r="AC105" s="6" t="s">
        <v>0</v>
      </c>
      <c r="AD105" s="19" t="str">
        <f>IF(MID(W105,8,1)="0","","ÛÛ")</f>
        <v/>
      </c>
      <c r="AE105" s="22" t="str">
        <f>IF(MID(W105,7,1)="0","","ÛÛ")</f>
        <v>ÛÛ</v>
      </c>
      <c r="AF105" s="4" t="s">
        <v>1</v>
      </c>
    </row>
    <row r="106" spans="2:32" x14ac:dyDescent="0.25">
      <c r="B106" s="8"/>
      <c r="C106" s="11"/>
      <c r="D106" s="16"/>
      <c r="E106" s="16"/>
      <c r="F106" s="16"/>
      <c r="G106" s="16"/>
      <c r="H106" s="16"/>
      <c r="I106" s="16"/>
      <c r="J106" s="16"/>
      <c r="K106" s="16"/>
      <c r="L106" s="3"/>
      <c r="M106" s="10"/>
      <c r="N106" s="16"/>
      <c r="O106" s="10"/>
      <c r="P106" s="16"/>
      <c r="Q106" s="3"/>
      <c r="R106" s="10"/>
      <c r="S106" s="16"/>
      <c r="T106" s="10"/>
      <c r="U106" s="16"/>
      <c r="V106" s="15"/>
      <c r="W106" s="30"/>
      <c r="X106" s="15"/>
      <c r="Y106" s="6" t="s">
        <v>2</v>
      </c>
      <c r="Z106" s="23" t="str">
        <f>IF(I105="1","ÛÛ","")</f>
        <v/>
      </c>
      <c r="AA106" s="24" t="str">
        <f>IF(H105="1","ÛÛ","")</f>
        <v>ÛÛ</v>
      </c>
      <c r="AB106" s="4" t="s">
        <v>3</v>
      </c>
      <c r="AC106" s="6" t="s">
        <v>2</v>
      </c>
      <c r="AD106" s="23" t="str">
        <f>IF(MID(W105,6,1)="0","","ÛÛ")</f>
        <v>ÛÛ</v>
      </c>
      <c r="AE106" s="24" t="str">
        <f>IF(MID(W105,5,1)="0","","ÛÛ")</f>
        <v/>
      </c>
      <c r="AF106" s="4" t="s">
        <v>3</v>
      </c>
    </row>
    <row r="107" spans="2:32" ht="16.5" thickBot="1" x14ac:dyDescent="0.3">
      <c r="B107" s="8"/>
      <c r="C107" s="11"/>
      <c r="D107" s="16"/>
      <c r="E107" s="16"/>
      <c r="F107" s="16"/>
      <c r="G107" s="16"/>
      <c r="H107" s="16"/>
      <c r="I107" s="16"/>
      <c r="J107" s="16"/>
      <c r="K107" s="16"/>
      <c r="L107" s="3"/>
      <c r="M107" s="10"/>
      <c r="N107" s="16"/>
      <c r="O107" s="10"/>
      <c r="P107" s="16"/>
      <c r="Q107" s="3"/>
      <c r="R107" s="10"/>
      <c r="S107" s="16"/>
      <c r="T107" s="10"/>
      <c r="U107" s="16"/>
      <c r="V107" s="15"/>
      <c r="W107" s="30"/>
      <c r="X107" s="15"/>
      <c r="Y107" s="6" t="s">
        <v>4</v>
      </c>
      <c r="Z107" s="25" t="str">
        <f>IF(G105="1","ÛÛ","")</f>
        <v>ÛÛ</v>
      </c>
      <c r="AA107" s="26" t="str">
        <f>IF(E105="1","ÛÛ","")</f>
        <v/>
      </c>
      <c r="AB107" s="4" t="s">
        <v>5</v>
      </c>
      <c r="AC107" s="6" t="s">
        <v>4</v>
      </c>
      <c r="AD107" s="25" t="str">
        <f>IF(MID(W105,4,1)="0","","ÛÛ")</f>
        <v/>
      </c>
      <c r="AE107" s="26" t="str">
        <f>IF(MID(W105,2,1)="0","","ÛÛ")</f>
        <v>ÛÛ</v>
      </c>
      <c r="AF107" s="4" t="s">
        <v>5</v>
      </c>
    </row>
    <row r="108" spans="2:32" ht="16.5" thickBot="1" x14ac:dyDescent="0.3">
      <c r="B108" s="8"/>
      <c r="C108" s="5"/>
      <c r="D108" s="34"/>
      <c r="E108" s="34"/>
      <c r="F108" s="34"/>
      <c r="G108" s="34"/>
      <c r="H108" s="34"/>
      <c r="I108" s="34"/>
      <c r="J108" s="34"/>
      <c r="K108" s="3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31"/>
      <c r="X108" s="34"/>
      <c r="Z108" s="5"/>
      <c r="AA108" s="5"/>
      <c r="AF108" s="4"/>
    </row>
    <row r="109" spans="2:32" x14ac:dyDescent="0.25">
      <c r="B109" s="8">
        <v>58</v>
      </c>
      <c r="C109" s="11" t="str">
        <f t="shared" si="0"/>
        <v>00111010</v>
      </c>
      <c r="D109" s="16" t="str">
        <f t="shared" si="1"/>
        <v>0</v>
      </c>
      <c r="E109" s="16" t="str">
        <f t="shared" si="2"/>
        <v>0</v>
      </c>
      <c r="F109" s="16" t="str">
        <f t="shared" si="3"/>
        <v>1</v>
      </c>
      <c r="G109" s="16" t="str">
        <f t="shared" si="4"/>
        <v>1</v>
      </c>
      <c r="H109" s="16" t="str">
        <f t="shared" si="5"/>
        <v>1</v>
      </c>
      <c r="I109" s="16" t="str">
        <f t="shared" si="6"/>
        <v>0</v>
      </c>
      <c r="J109" s="16" t="str">
        <f t="shared" si="7"/>
        <v>1</v>
      </c>
      <c r="K109" s="16" t="str">
        <f t="shared" si="8"/>
        <v>0</v>
      </c>
      <c r="L109" s="3"/>
      <c r="M109" s="10" t="str">
        <f t="shared" si="9"/>
        <v>00010000</v>
      </c>
      <c r="N109" s="16">
        <f t="shared" si="10"/>
        <v>16</v>
      </c>
      <c r="O109" s="10" t="str">
        <f t="shared" si="11"/>
        <v>00001010</v>
      </c>
      <c r="P109" s="16">
        <f t="shared" si="12"/>
        <v>10</v>
      </c>
      <c r="Q109" s="3"/>
      <c r="R109" s="10" t="str">
        <f t="shared" si="13"/>
        <v>01000000</v>
      </c>
      <c r="S109" s="16">
        <f>N109*2+32*((N109*2)&gt;31)</f>
        <v>64</v>
      </c>
      <c r="T109" s="10" t="str">
        <f t="shared" si="14"/>
        <v>00000101</v>
      </c>
      <c r="U109" s="16">
        <f>INT((P109/2)-16*((INT(P109/2))&gt;31))</f>
        <v>5</v>
      </c>
      <c r="V109" s="15"/>
      <c r="W109" s="30" t="str">
        <f>RIGHT("00000000"&amp;DEC2BIN(BIN2DEC(R109)+BIN2DEC(T109)),8)</f>
        <v>01000101</v>
      </c>
      <c r="X109" s="15">
        <f>BIN2DEC(W109)</f>
        <v>69</v>
      </c>
      <c r="Y109" s="6" t="s">
        <v>0</v>
      </c>
      <c r="Z109" s="19" t="str">
        <f>IF(K109="1","ÛÛ","")</f>
        <v/>
      </c>
      <c r="AA109" s="22" t="str">
        <f>IF(J109="1","ÛÛ","")</f>
        <v>ÛÛ</v>
      </c>
      <c r="AB109" s="4" t="s">
        <v>1</v>
      </c>
      <c r="AC109" s="6" t="s">
        <v>0</v>
      </c>
      <c r="AD109" s="19" t="str">
        <f>IF(MID(W109,8,1)="0","","ÛÛ")</f>
        <v>ÛÛ</v>
      </c>
      <c r="AE109" s="22" t="str">
        <f>IF(MID(W109,7,1)="0","","ÛÛ")</f>
        <v/>
      </c>
      <c r="AF109" s="4" t="s">
        <v>1</v>
      </c>
    </row>
    <row r="110" spans="2:32" x14ac:dyDescent="0.25">
      <c r="B110" s="8"/>
      <c r="C110" s="11"/>
      <c r="D110" s="16"/>
      <c r="E110" s="16"/>
      <c r="F110" s="16"/>
      <c r="G110" s="16"/>
      <c r="H110" s="16"/>
      <c r="I110" s="16"/>
      <c r="J110" s="16"/>
      <c r="K110" s="16"/>
      <c r="L110" s="3"/>
      <c r="M110" s="10"/>
      <c r="N110" s="16"/>
      <c r="O110" s="10"/>
      <c r="P110" s="16"/>
      <c r="Q110" s="3"/>
      <c r="R110" s="10"/>
      <c r="S110" s="16"/>
      <c r="T110" s="10"/>
      <c r="U110" s="16"/>
      <c r="V110" s="15"/>
      <c r="W110" s="30"/>
      <c r="X110" s="15"/>
      <c r="Y110" s="6" t="s">
        <v>2</v>
      </c>
      <c r="Z110" s="23" t="str">
        <f>IF(I109="1","ÛÛ","")</f>
        <v/>
      </c>
      <c r="AA110" s="24" t="str">
        <f>IF(H109="1","ÛÛ","")</f>
        <v>ÛÛ</v>
      </c>
      <c r="AB110" s="4" t="s">
        <v>3</v>
      </c>
      <c r="AC110" s="6" t="s">
        <v>2</v>
      </c>
      <c r="AD110" s="23" t="str">
        <f>IF(MID(W109,6,1)="0","","ÛÛ")</f>
        <v>ÛÛ</v>
      </c>
      <c r="AE110" s="24" t="str">
        <f>IF(MID(W109,5,1)="0","","ÛÛ")</f>
        <v/>
      </c>
      <c r="AF110" s="4" t="s">
        <v>3</v>
      </c>
    </row>
    <row r="111" spans="2:32" ht="16.5" thickBot="1" x14ac:dyDescent="0.3">
      <c r="B111" s="8"/>
      <c r="C111" s="11"/>
      <c r="D111" s="16"/>
      <c r="E111" s="16"/>
      <c r="F111" s="16"/>
      <c r="G111" s="16"/>
      <c r="H111" s="16"/>
      <c r="I111" s="16"/>
      <c r="J111" s="16"/>
      <c r="K111" s="16"/>
      <c r="L111" s="3"/>
      <c r="M111" s="10"/>
      <c r="N111" s="16"/>
      <c r="O111" s="10"/>
      <c r="P111" s="16"/>
      <c r="Q111" s="3"/>
      <c r="R111" s="10"/>
      <c r="S111" s="16"/>
      <c r="T111" s="10"/>
      <c r="U111" s="16"/>
      <c r="V111" s="15"/>
      <c r="W111" s="30"/>
      <c r="X111" s="15"/>
      <c r="Y111" s="6" t="s">
        <v>4</v>
      </c>
      <c r="Z111" s="25" t="str">
        <f>IF(G109="1","ÛÛ","")</f>
        <v>ÛÛ</v>
      </c>
      <c r="AA111" s="26" t="str">
        <f>IF(E109="1","ÛÛ","")</f>
        <v/>
      </c>
      <c r="AB111" s="4" t="s">
        <v>5</v>
      </c>
      <c r="AC111" s="6" t="s">
        <v>4</v>
      </c>
      <c r="AD111" s="25" t="str">
        <f>IF(MID(W109,4,1)="0","","ÛÛ")</f>
        <v/>
      </c>
      <c r="AE111" s="26" t="str">
        <f>IF(MID(W109,2,1)="0","","ÛÛ")</f>
        <v>ÛÛ</v>
      </c>
      <c r="AF111" s="4" t="s">
        <v>5</v>
      </c>
    </row>
    <row r="112" spans="2:32" ht="16.5" thickBot="1" x14ac:dyDescent="0.3">
      <c r="B112" s="8"/>
      <c r="C112" s="5"/>
      <c r="D112" s="34"/>
      <c r="E112" s="34"/>
      <c r="F112" s="34"/>
      <c r="G112" s="34"/>
      <c r="H112" s="34"/>
      <c r="I112" s="34"/>
      <c r="J112" s="34"/>
      <c r="K112" s="3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31"/>
      <c r="X112" s="34"/>
      <c r="Z112" s="5"/>
      <c r="AA112" s="5"/>
      <c r="AF112" s="4"/>
    </row>
    <row r="113" spans="2:32" x14ac:dyDescent="0.25">
      <c r="B113" s="8">
        <v>59</v>
      </c>
      <c r="C113" s="11" t="str">
        <f t="shared" si="0"/>
        <v>00111011</v>
      </c>
      <c r="D113" s="16" t="str">
        <f t="shared" si="1"/>
        <v>0</v>
      </c>
      <c r="E113" s="16" t="str">
        <f t="shared" si="2"/>
        <v>0</v>
      </c>
      <c r="F113" s="16" t="str">
        <f t="shared" si="3"/>
        <v>1</v>
      </c>
      <c r="G113" s="16" t="str">
        <f t="shared" si="4"/>
        <v>1</v>
      </c>
      <c r="H113" s="16" t="str">
        <f t="shared" si="5"/>
        <v>1</v>
      </c>
      <c r="I113" s="16" t="str">
        <f t="shared" si="6"/>
        <v>0</v>
      </c>
      <c r="J113" s="16" t="str">
        <f t="shared" si="7"/>
        <v>1</v>
      </c>
      <c r="K113" s="16" t="str">
        <f t="shared" si="8"/>
        <v>1</v>
      </c>
      <c r="L113" s="3"/>
      <c r="M113" s="10" t="str">
        <f t="shared" si="9"/>
        <v>00010001</v>
      </c>
      <c r="N113" s="16">
        <f t="shared" si="10"/>
        <v>17</v>
      </c>
      <c r="O113" s="10" t="str">
        <f t="shared" si="11"/>
        <v>00001010</v>
      </c>
      <c r="P113" s="16">
        <f t="shared" si="12"/>
        <v>10</v>
      </c>
      <c r="Q113" s="3"/>
      <c r="R113" s="10" t="str">
        <f t="shared" si="13"/>
        <v>01000010</v>
      </c>
      <c r="S113" s="16">
        <f>N113*2+32*((N113*2)&gt;31)</f>
        <v>66</v>
      </c>
      <c r="T113" s="10" t="str">
        <f t="shared" si="14"/>
        <v>00000101</v>
      </c>
      <c r="U113" s="16">
        <f>INT((P113/2)-16*((INT(P113/2))&gt;31))</f>
        <v>5</v>
      </c>
      <c r="V113" s="15"/>
      <c r="W113" s="30" t="str">
        <f>RIGHT("00000000"&amp;DEC2BIN(BIN2DEC(R113)+BIN2DEC(T113)),8)</f>
        <v>01000111</v>
      </c>
      <c r="X113" s="15">
        <f>BIN2DEC(W113)</f>
        <v>71</v>
      </c>
      <c r="Y113" s="6" t="s">
        <v>0</v>
      </c>
      <c r="Z113" s="19" t="str">
        <f>IF(K113="1","ÛÛ","")</f>
        <v>ÛÛ</v>
      </c>
      <c r="AA113" s="22" t="str">
        <f>IF(J113="1","ÛÛ","")</f>
        <v>ÛÛ</v>
      </c>
      <c r="AB113" s="4" t="s">
        <v>1</v>
      </c>
      <c r="AC113" s="6" t="s">
        <v>0</v>
      </c>
      <c r="AD113" s="19" t="str">
        <f>IF(MID(W113,8,1)="0","","ÛÛ")</f>
        <v>ÛÛ</v>
      </c>
      <c r="AE113" s="22" t="str">
        <f>IF(MID(W113,7,1)="0","","ÛÛ")</f>
        <v>ÛÛ</v>
      </c>
      <c r="AF113" s="4" t="s">
        <v>1</v>
      </c>
    </row>
    <row r="114" spans="2:32" x14ac:dyDescent="0.25">
      <c r="B114" s="8"/>
      <c r="C114" s="11"/>
      <c r="D114" s="16"/>
      <c r="E114" s="16"/>
      <c r="F114" s="16"/>
      <c r="G114" s="16"/>
      <c r="H114" s="16"/>
      <c r="I114" s="16"/>
      <c r="J114" s="16"/>
      <c r="K114" s="16"/>
      <c r="L114" s="3"/>
      <c r="M114" s="10"/>
      <c r="N114" s="16"/>
      <c r="O114" s="10"/>
      <c r="P114" s="16"/>
      <c r="Q114" s="3"/>
      <c r="R114" s="10"/>
      <c r="S114" s="16"/>
      <c r="T114" s="10"/>
      <c r="U114" s="16"/>
      <c r="V114" s="15"/>
      <c r="W114" s="30"/>
      <c r="X114" s="15"/>
      <c r="Y114" s="6" t="s">
        <v>2</v>
      </c>
      <c r="Z114" s="23" t="str">
        <f>IF(I113="1","ÛÛ","")</f>
        <v/>
      </c>
      <c r="AA114" s="24" t="str">
        <f>IF(H113="1","ÛÛ","")</f>
        <v>ÛÛ</v>
      </c>
      <c r="AB114" s="4" t="s">
        <v>3</v>
      </c>
      <c r="AC114" s="6" t="s">
        <v>2</v>
      </c>
      <c r="AD114" s="23" t="str">
        <f>IF(MID(W113,6,1)="0","","ÛÛ")</f>
        <v>ÛÛ</v>
      </c>
      <c r="AE114" s="24" t="str">
        <f>IF(MID(W113,5,1)="0","","ÛÛ")</f>
        <v/>
      </c>
      <c r="AF114" s="4" t="s">
        <v>3</v>
      </c>
    </row>
    <row r="115" spans="2:32" ht="16.5" thickBot="1" x14ac:dyDescent="0.3">
      <c r="B115" s="8"/>
      <c r="C115" s="11"/>
      <c r="D115" s="16"/>
      <c r="E115" s="16"/>
      <c r="F115" s="16"/>
      <c r="G115" s="16"/>
      <c r="H115" s="16"/>
      <c r="I115" s="16"/>
      <c r="J115" s="16"/>
      <c r="K115" s="16"/>
      <c r="L115" s="3"/>
      <c r="M115" s="10"/>
      <c r="N115" s="16"/>
      <c r="O115" s="10"/>
      <c r="P115" s="16"/>
      <c r="Q115" s="3"/>
      <c r="R115" s="10"/>
      <c r="S115" s="16"/>
      <c r="T115" s="10"/>
      <c r="U115" s="16"/>
      <c r="V115" s="15"/>
      <c r="W115" s="30"/>
      <c r="X115" s="15"/>
      <c r="Y115" s="6" t="s">
        <v>4</v>
      </c>
      <c r="Z115" s="25" t="str">
        <f>IF(G113="1","ÛÛ","")</f>
        <v>ÛÛ</v>
      </c>
      <c r="AA115" s="26" t="str">
        <f>IF(E113="1","ÛÛ","")</f>
        <v/>
      </c>
      <c r="AB115" s="4" t="s">
        <v>5</v>
      </c>
      <c r="AC115" s="6" t="s">
        <v>4</v>
      </c>
      <c r="AD115" s="25" t="str">
        <f>IF(MID(W113,4,1)="0","","ÛÛ")</f>
        <v/>
      </c>
      <c r="AE115" s="26" t="str">
        <f>IF(MID(W113,2,1)="0","","ÛÛ")</f>
        <v>ÛÛ</v>
      </c>
      <c r="AF115" s="4" t="s">
        <v>5</v>
      </c>
    </row>
    <row r="116" spans="2:32" ht="16.5" thickBot="1" x14ac:dyDescent="0.3">
      <c r="B116" s="8"/>
      <c r="C116" s="5"/>
      <c r="D116" s="34"/>
      <c r="E116" s="34"/>
      <c r="F116" s="34"/>
      <c r="G116" s="34"/>
      <c r="H116" s="34"/>
      <c r="I116" s="34"/>
      <c r="J116" s="34"/>
      <c r="K116" s="3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31"/>
      <c r="X116" s="34"/>
      <c r="Z116" s="5"/>
      <c r="AA116" s="5"/>
      <c r="AF116" s="4"/>
    </row>
    <row r="117" spans="2:32" x14ac:dyDescent="0.25">
      <c r="B117" s="8">
        <v>60</v>
      </c>
      <c r="C117" s="11" t="str">
        <f t="shared" si="0"/>
        <v>00111100</v>
      </c>
      <c r="D117" s="16" t="str">
        <f t="shared" si="1"/>
        <v>0</v>
      </c>
      <c r="E117" s="16" t="str">
        <f t="shared" si="2"/>
        <v>0</v>
      </c>
      <c r="F117" s="16" t="str">
        <f t="shared" si="3"/>
        <v>1</v>
      </c>
      <c r="G117" s="16" t="str">
        <f t="shared" si="4"/>
        <v>1</v>
      </c>
      <c r="H117" s="16" t="str">
        <f t="shared" si="5"/>
        <v>1</v>
      </c>
      <c r="I117" s="16" t="str">
        <f t="shared" si="6"/>
        <v>1</v>
      </c>
      <c r="J117" s="16" t="str">
        <f t="shared" si="7"/>
        <v>0</v>
      </c>
      <c r="K117" s="16" t="str">
        <f t="shared" si="8"/>
        <v>0</v>
      </c>
      <c r="L117" s="3"/>
      <c r="M117" s="10" t="str">
        <f t="shared" si="9"/>
        <v>00010100</v>
      </c>
      <c r="N117" s="16">
        <f t="shared" si="10"/>
        <v>20</v>
      </c>
      <c r="O117" s="10" t="str">
        <f t="shared" si="11"/>
        <v>00001000</v>
      </c>
      <c r="P117" s="16">
        <f t="shared" si="12"/>
        <v>8</v>
      </c>
      <c r="Q117" s="3"/>
      <c r="R117" s="10" t="str">
        <f t="shared" si="13"/>
        <v>01001000</v>
      </c>
      <c r="S117" s="16">
        <f>N117*2+32*((N117*2)&gt;31)</f>
        <v>72</v>
      </c>
      <c r="T117" s="10" t="str">
        <f t="shared" si="14"/>
        <v>00000100</v>
      </c>
      <c r="U117" s="16">
        <f>INT((P117/2)-16*((INT(P117/2))&gt;31))</f>
        <v>4</v>
      </c>
      <c r="V117" s="15"/>
      <c r="W117" s="30" t="str">
        <f>RIGHT("00000000"&amp;DEC2BIN(BIN2DEC(R117)+BIN2DEC(T117)),8)</f>
        <v>01001100</v>
      </c>
      <c r="X117" s="15">
        <f>BIN2DEC(W117)</f>
        <v>76</v>
      </c>
      <c r="Y117" s="6" t="s">
        <v>0</v>
      </c>
      <c r="Z117" s="19" t="str">
        <f>IF(K117="1","ÛÛ","")</f>
        <v/>
      </c>
      <c r="AA117" s="22" t="str">
        <f>IF(J117="1","ÛÛ","")</f>
        <v/>
      </c>
      <c r="AB117" s="4" t="s">
        <v>1</v>
      </c>
      <c r="AC117" s="6" t="s">
        <v>0</v>
      </c>
      <c r="AD117" s="19" t="str">
        <f>IF(MID(W117,8,1)="0","","ÛÛ")</f>
        <v/>
      </c>
      <c r="AE117" s="22" t="str">
        <f>IF(MID(W117,7,1)="0","","ÛÛ")</f>
        <v/>
      </c>
      <c r="AF117" s="4" t="s">
        <v>1</v>
      </c>
    </row>
    <row r="118" spans="2:32" x14ac:dyDescent="0.25">
      <c r="B118" s="8"/>
      <c r="C118" s="11"/>
      <c r="D118" s="16"/>
      <c r="E118" s="16"/>
      <c r="F118" s="16"/>
      <c r="G118" s="16"/>
      <c r="H118" s="16"/>
      <c r="I118" s="16"/>
      <c r="J118" s="16"/>
      <c r="K118" s="16"/>
      <c r="L118" s="3"/>
      <c r="M118" s="10"/>
      <c r="N118" s="16"/>
      <c r="O118" s="10"/>
      <c r="P118" s="16"/>
      <c r="Q118" s="3"/>
      <c r="R118" s="10"/>
      <c r="S118" s="16"/>
      <c r="T118" s="10"/>
      <c r="U118" s="16"/>
      <c r="V118" s="15"/>
      <c r="W118" s="30"/>
      <c r="X118" s="15"/>
      <c r="Y118" s="6" t="s">
        <v>2</v>
      </c>
      <c r="Z118" s="23" t="str">
        <f>IF(I117="1","ÛÛ","")</f>
        <v>ÛÛ</v>
      </c>
      <c r="AA118" s="24" t="str">
        <f>IF(H117="1","ÛÛ","")</f>
        <v>ÛÛ</v>
      </c>
      <c r="AB118" s="4" t="s">
        <v>3</v>
      </c>
      <c r="AC118" s="6" t="s">
        <v>2</v>
      </c>
      <c r="AD118" s="23" t="str">
        <f>IF(MID(W117,6,1)="0","","ÛÛ")</f>
        <v>ÛÛ</v>
      </c>
      <c r="AE118" s="24" t="str">
        <f>IF(MID(W117,5,1)="0","","ÛÛ")</f>
        <v>ÛÛ</v>
      </c>
      <c r="AF118" s="4" t="s">
        <v>3</v>
      </c>
    </row>
    <row r="119" spans="2:32" ht="16.5" thickBot="1" x14ac:dyDescent="0.3">
      <c r="B119" s="8"/>
      <c r="C119" s="11"/>
      <c r="D119" s="16"/>
      <c r="E119" s="16"/>
      <c r="F119" s="16"/>
      <c r="G119" s="16"/>
      <c r="H119" s="16"/>
      <c r="I119" s="16"/>
      <c r="J119" s="16"/>
      <c r="K119" s="16"/>
      <c r="L119" s="3"/>
      <c r="M119" s="10"/>
      <c r="N119" s="16"/>
      <c r="O119" s="10"/>
      <c r="P119" s="16"/>
      <c r="Q119" s="3"/>
      <c r="R119" s="10"/>
      <c r="S119" s="16"/>
      <c r="T119" s="10"/>
      <c r="U119" s="16"/>
      <c r="V119" s="15"/>
      <c r="W119" s="30"/>
      <c r="X119" s="15"/>
      <c r="Y119" s="6" t="s">
        <v>4</v>
      </c>
      <c r="Z119" s="25" t="str">
        <f>IF(G117="1","ÛÛ","")</f>
        <v>ÛÛ</v>
      </c>
      <c r="AA119" s="26" t="str">
        <f>IF(E117="1","ÛÛ","")</f>
        <v/>
      </c>
      <c r="AB119" s="4" t="s">
        <v>5</v>
      </c>
      <c r="AC119" s="6" t="s">
        <v>4</v>
      </c>
      <c r="AD119" s="25" t="str">
        <f>IF(MID(W117,4,1)="0","","ÛÛ")</f>
        <v/>
      </c>
      <c r="AE119" s="26" t="str">
        <f>IF(MID(W117,2,1)="0","","ÛÛ")</f>
        <v>ÛÛ</v>
      </c>
      <c r="AF119" s="4" t="s">
        <v>5</v>
      </c>
    </row>
    <row r="120" spans="2:32" ht="16.5" thickBot="1" x14ac:dyDescent="0.3">
      <c r="B120" s="8"/>
      <c r="C120" s="5"/>
      <c r="D120" s="34"/>
      <c r="E120" s="34"/>
      <c r="F120" s="34"/>
      <c r="G120" s="34"/>
      <c r="H120" s="34"/>
      <c r="I120" s="34"/>
      <c r="J120" s="34"/>
      <c r="K120" s="3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31"/>
      <c r="X120" s="34"/>
      <c r="Z120" s="5"/>
      <c r="AA120" s="5"/>
      <c r="AF120" s="4"/>
    </row>
    <row r="121" spans="2:32" x14ac:dyDescent="0.25">
      <c r="B121" s="8">
        <v>61</v>
      </c>
      <c r="C121" s="11" t="str">
        <f t="shared" si="0"/>
        <v>00111101</v>
      </c>
      <c r="D121" s="16" t="str">
        <f t="shared" si="1"/>
        <v>0</v>
      </c>
      <c r="E121" s="16" t="str">
        <f t="shared" si="2"/>
        <v>0</v>
      </c>
      <c r="F121" s="16" t="str">
        <f t="shared" si="3"/>
        <v>1</v>
      </c>
      <c r="G121" s="16" t="str">
        <f t="shared" si="4"/>
        <v>1</v>
      </c>
      <c r="H121" s="16" t="str">
        <f t="shared" si="5"/>
        <v>1</v>
      </c>
      <c r="I121" s="16" t="str">
        <f t="shared" si="6"/>
        <v>1</v>
      </c>
      <c r="J121" s="16" t="str">
        <f t="shared" si="7"/>
        <v>0</v>
      </c>
      <c r="K121" s="16" t="str">
        <f t="shared" si="8"/>
        <v>1</v>
      </c>
      <c r="L121" s="3"/>
      <c r="M121" s="10" t="str">
        <f t="shared" si="9"/>
        <v>00010101</v>
      </c>
      <c r="N121" s="16">
        <f t="shared" si="10"/>
        <v>21</v>
      </c>
      <c r="O121" s="10" t="str">
        <f t="shared" si="11"/>
        <v>00001000</v>
      </c>
      <c r="P121" s="16">
        <f t="shared" si="12"/>
        <v>8</v>
      </c>
      <c r="Q121" s="3"/>
      <c r="R121" s="10" t="str">
        <f t="shared" si="13"/>
        <v>01001010</v>
      </c>
      <c r="S121" s="16">
        <f>N121*2+32*((N121*2)&gt;31)</f>
        <v>74</v>
      </c>
      <c r="T121" s="10" t="str">
        <f t="shared" si="14"/>
        <v>00000100</v>
      </c>
      <c r="U121" s="16">
        <f>INT((P121/2)-16*((INT(P121/2))&gt;31))</f>
        <v>4</v>
      </c>
      <c r="V121" s="15"/>
      <c r="W121" s="30" t="str">
        <f>RIGHT("00000000"&amp;DEC2BIN(BIN2DEC(R121)+BIN2DEC(T121)),8)</f>
        <v>01001110</v>
      </c>
      <c r="X121" s="15">
        <f>BIN2DEC(W121)</f>
        <v>78</v>
      </c>
      <c r="Y121" s="6" t="s">
        <v>0</v>
      </c>
      <c r="Z121" s="19" t="str">
        <f>IF(K121="1","ÛÛ","")</f>
        <v>ÛÛ</v>
      </c>
      <c r="AA121" s="22" t="str">
        <f>IF(J121="1","ÛÛ","")</f>
        <v/>
      </c>
      <c r="AB121" s="4" t="s">
        <v>1</v>
      </c>
      <c r="AC121" s="6" t="s">
        <v>0</v>
      </c>
      <c r="AD121" s="19" t="str">
        <f>IF(MID(W121,8,1)="0","","ÛÛ")</f>
        <v/>
      </c>
      <c r="AE121" s="22" t="str">
        <f>IF(MID(W121,7,1)="0","","ÛÛ")</f>
        <v>ÛÛ</v>
      </c>
      <c r="AF121" s="4" t="s">
        <v>1</v>
      </c>
    </row>
    <row r="122" spans="2:32" x14ac:dyDescent="0.25">
      <c r="B122" s="8"/>
      <c r="C122" s="11"/>
      <c r="D122" s="16"/>
      <c r="E122" s="16"/>
      <c r="F122" s="16"/>
      <c r="G122" s="16"/>
      <c r="H122" s="16"/>
      <c r="I122" s="16"/>
      <c r="J122" s="16"/>
      <c r="K122" s="16"/>
      <c r="L122" s="3"/>
      <c r="M122" s="10"/>
      <c r="N122" s="16"/>
      <c r="O122" s="10"/>
      <c r="P122" s="16"/>
      <c r="Q122" s="3"/>
      <c r="R122" s="10"/>
      <c r="S122" s="16"/>
      <c r="T122" s="10"/>
      <c r="U122" s="16"/>
      <c r="V122" s="15"/>
      <c r="W122" s="30"/>
      <c r="X122" s="15"/>
      <c r="Y122" s="6" t="s">
        <v>2</v>
      </c>
      <c r="Z122" s="23" t="str">
        <f>IF(I121="1","ÛÛ","")</f>
        <v>ÛÛ</v>
      </c>
      <c r="AA122" s="24" t="str">
        <f>IF(H121="1","ÛÛ","")</f>
        <v>ÛÛ</v>
      </c>
      <c r="AB122" s="4" t="s">
        <v>3</v>
      </c>
      <c r="AC122" s="6" t="s">
        <v>2</v>
      </c>
      <c r="AD122" s="23" t="str">
        <f>IF(MID(W121,6,1)="0","","ÛÛ")</f>
        <v>ÛÛ</v>
      </c>
      <c r="AE122" s="24" t="str">
        <f>IF(MID(W121,5,1)="0","","ÛÛ")</f>
        <v>ÛÛ</v>
      </c>
      <c r="AF122" s="4" t="s">
        <v>3</v>
      </c>
    </row>
    <row r="123" spans="2:32" ht="16.5" thickBot="1" x14ac:dyDescent="0.3">
      <c r="B123" s="8"/>
      <c r="C123" s="11"/>
      <c r="D123" s="16"/>
      <c r="E123" s="16"/>
      <c r="F123" s="16"/>
      <c r="G123" s="16"/>
      <c r="H123" s="16"/>
      <c r="I123" s="16"/>
      <c r="J123" s="16"/>
      <c r="K123" s="16"/>
      <c r="L123" s="3"/>
      <c r="M123" s="10"/>
      <c r="N123" s="16"/>
      <c r="O123" s="10"/>
      <c r="P123" s="16"/>
      <c r="Q123" s="3"/>
      <c r="R123" s="10"/>
      <c r="S123" s="16"/>
      <c r="T123" s="10"/>
      <c r="U123" s="16"/>
      <c r="V123" s="15"/>
      <c r="W123" s="30"/>
      <c r="X123" s="15"/>
      <c r="Y123" s="6" t="s">
        <v>4</v>
      </c>
      <c r="Z123" s="25" t="str">
        <f>IF(G121="1","ÛÛ","")</f>
        <v>ÛÛ</v>
      </c>
      <c r="AA123" s="26" t="str">
        <f>IF(E121="1","ÛÛ","")</f>
        <v/>
      </c>
      <c r="AB123" s="4" t="s">
        <v>5</v>
      </c>
      <c r="AC123" s="6" t="s">
        <v>4</v>
      </c>
      <c r="AD123" s="25" t="str">
        <f>IF(MID(W121,4,1)="0","","ÛÛ")</f>
        <v/>
      </c>
      <c r="AE123" s="26" t="str">
        <f>IF(MID(W121,2,1)="0","","ÛÛ")</f>
        <v>ÛÛ</v>
      </c>
      <c r="AF123" s="4" t="s">
        <v>5</v>
      </c>
    </row>
    <row r="124" spans="2:32" ht="16.5" thickBot="1" x14ac:dyDescent="0.3">
      <c r="B124" s="8"/>
      <c r="C124" s="5"/>
      <c r="D124" s="34"/>
      <c r="E124" s="34"/>
      <c r="F124" s="34"/>
      <c r="G124" s="34"/>
      <c r="H124" s="34"/>
      <c r="I124" s="34"/>
      <c r="J124" s="34"/>
      <c r="K124" s="3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31"/>
      <c r="X124" s="34"/>
      <c r="Z124" s="5"/>
      <c r="AA124" s="5"/>
      <c r="AF124" s="4"/>
    </row>
    <row r="125" spans="2:32" x14ac:dyDescent="0.25">
      <c r="B125" s="8">
        <v>62</v>
      </c>
      <c r="C125" s="11" t="str">
        <f t="shared" si="0"/>
        <v>00111110</v>
      </c>
      <c r="D125" s="16" t="str">
        <f t="shared" si="1"/>
        <v>0</v>
      </c>
      <c r="E125" s="16" t="str">
        <f t="shared" si="2"/>
        <v>0</v>
      </c>
      <c r="F125" s="16" t="str">
        <f t="shared" si="3"/>
        <v>1</v>
      </c>
      <c r="G125" s="16" t="str">
        <f t="shared" si="4"/>
        <v>1</v>
      </c>
      <c r="H125" s="16" t="str">
        <f t="shared" si="5"/>
        <v>1</v>
      </c>
      <c r="I125" s="16" t="str">
        <f t="shared" si="6"/>
        <v>1</v>
      </c>
      <c r="J125" s="16" t="str">
        <f t="shared" si="7"/>
        <v>1</v>
      </c>
      <c r="K125" s="16" t="str">
        <f t="shared" si="8"/>
        <v>0</v>
      </c>
      <c r="L125" s="3"/>
      <c r="M125" s="10" t="str">
        <f t="shared" si="9"/>
        <v>00010100</v>
      </c>
      <c r="N125" s="16">
        <f t="shared" si="10"/>
        <v>20</v>
      </c>
      <c r="O125" s="10" t="str">
        <f t="shared" si="11"/>
        <v>00001010</v>
      </c>
      <c r="P125" s="16">
        <f t="shared" si="12"/>
        <v>10</v>
      </c>
      <c r="Q125" s="3"/>
      <c r="R125" s="10" t="str">
        <f t="shared" si="13"/>
        <v>01001000</v>
      </c>
      <c r="S125" s="16">
        <f>N125*2+32*((N125*2)&gt;31)</f>
        <v>72</v>
      </c>
      <c r="T125" s="10" t="str">
        <f t="shared" si="14"/>
        <v>00000101</v>
      </c>
      <c r="U125" s="16">
        <f>INT((P125/2)-16*((INT(P125/2))&gt;31))</f>
        <v>5</v>
      </c>
      <c r="V125" s="15"/>
      <c r="W125" s="30" t="str">
        <f>RIGHT("00000000"&amp;DEC2BIN(BIN2DEC(R125)+BIN2DEC(T125)),8)</f>
        <v>01001101</v>
      </c>
      <c r="X125" s="15">
        <f>BIN2DEC(W125)</f>
        <v>77</v>
      </c>
      <c r="Y125" s="6" t="s">
        <v>0</v>
      </c>
      <c r="Z125" s="19" t="str">
        <f>IF(K125="1","ÛÛ","")</f>
        <v/>
      </c>
      <c r="AA125" s="22" t="str">
        <f>IF(J125="1","ÛÛ","")</f>
        <v>ÛÛ</v>
      </c>
      <c r="AB125" s="4" t="s">
        <v>1</v>
      </c>
      <c r="AC125" s="6" t="s">
        <v>0</v>
      </c>
      <c r="AD125" s="19" t="str">
        <f>IF(MID(W125,8,1)="0","","ÛÛ")</f>
        <v>ÛÛ</v>
      </c>
      <c r="AE125" s="22" t="str">
        <f>IF(MID(W125,7,1)="0","","ÛÛ")</f>
        <v/>
      </c>
      <c r="AF125" s="4" t="s">
        <v>1</v>
      </c>
    </row>
    <row r="126" spans="2:32" x14ac:dyDescent="0.25">
      <c r="B126" s="8"/>
      <c r="C126" s="11"/>
      <c r="D126" s="16"/>
      <c r="E126" s="16"/>
      <c r="F126" s="16"/>
      <c r="G126" s="16"/>
      <c r="H126" s="16"/>
      <c r="I126" s="16"/>
      <c r="J126" s="16"/>
      <c r="K126" s="16"/>
      <c r="L126" s="3"/>
      <c r="M126" s="10"/>
      <c r="N126" s="16"/>
      <c r="O126" s="10"/>
      <c r="P126" s="16"/>
      <c r="Q126" s="3"/>
      <c r="R126" s="10"/>
      <c r="S126" s="16"/>
      <c r="T126" s="10"/>
      <c r="U126" s="16"/>
      <c r="V126" s="15"/>
      <c r="W126" s="30"/>
      <c r="X126" s="15"/>
      <c r="Y126" s="6" t="s">
        <v>2</v>
      </c>
      <c r="Z126" s="23" t="str">
        <f>IF(I125="1","ÛÛ","")</f>
        <v>ÛÛ</v>
      </c>
      <c r="AA126" s="24" t="str">
        <f>IF(H125="1","ÛÛ","")</f>
        <v>ÛÛ</v>
      </c>
      <c r="AB126" s="4" t="s">
        <v>3</v>
      </c>
      <c r="AC126" s="6" t="s">
        <v>2</v>
      </c>
      <c r="AD126" s="23" t="str">
        <f>IF(MID(W125,6,1)="0","","ÛÛ")</f>
        <v>ÛÛ</v>
      </c>
      <c r="AE126" s="24" t="str">
        <f>IF(MID(W125,5,1)="0","","ÛÛ")</f>
        <v>ÛÛ</v>
      </c>
      <c r="AF126" s="4" t="s">
        <v>3</v>
      </c>
    </row>
    <row r="127" spans="2:32" ht="16.5" thickBot="1" x14ac:dyDescent="0.3">
      <c r="B127" s="8"/>
      <c r="C127" s="11"/>
      <c r="D127" s="16"/>
      <c r="E127" s="16"/>
      <c r="F127" s="16"/>
      <c r="G127" s="16"/>
      <c r="H127" s="16"/>
      <c r="I127" s="16"/>
      <c r="J127" s="16"/>
      <c r="K127" s="16"/>
      <c r="L127" s="3"/>
      <c r="M127" s="10"/>
      <c r="N127" s="16"/>
      <c r="O127" s="10"/>
      <c r="P127" s="16"/>
      <c r="Q127" s="3"/>
      <c r="R127" s="10"/>
      <c r="S127" s="16"/>
      <c r="T127" s="10"/>
      <c r="U127" s="16"/>
      <c r="V127" s="15"/>
      <c r="W127" s="30"/>
      <c r="X127" s="15"/>
      <c r="Y127" s="6" t="s">
        <v>4</v>
      </c>
      <c r="Z127" s="25" t="str">
        <f>IF(G125="1","ÛÛ","")</f>
        <v>ÛÛ</v>
      </c>
      <c r="AA127" s="26" t="str">
        <f>IF(E125="1","ÛÛ","")</f>
        <v/>
      </c>
      <c r="AB127" s="4" t="s">
        <v>5</v>
      </c>
      <c r="AC127" s="6" t="s">
        <v>4</v>
      </c>
      <c r="AD127" s="25" t="str">
        <f>IF(MID(W125,4,1)="0","","ÛÛ")</f>
        <v/>
      </c>
      <c r="AE127" s="26" t="str">
        <f>IF(MID(W125,2,1)="0","","ÛÛ")</f>
        <v>ÛÛ</v>
      </c>
      <c r="AF127" s="4" t="s">
        <v>5</v>
      </c>
    </row>
    <row r="128" spans="2:32" ht="16.5" thickBot="1" x14ac:dyDescent="0.3">
      <c r="B128" s="8"/>
      <c r="C128" s="5"/>
      <c r="D128" s="34"/>
      <c r="E128" s="34"/>
      <c r="F128" s="34"/>
      <c r="G128" s="34"/>
      <c r="H128" s="34"/>
      <c r="I128" s="34"/>
      <c r="J128" s="34"/>
      <c r="K128" s="3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31"/>
      <c r="X128" s="34"/>
      <c r="Z128" s="5"/>
      <c r="AA128" s="5"/>
      <c r="AF128" s="4"/>
    </row>
    <row r="129" spans="2:32" x14ac:dyDescent="0.25">
      <c r="B129" s="8">
        <v>63</v>
      </c>
      <c r="C129" s="11" t="str">
        <f t="shared" si="0"/>
        <v>00111111</v>
      </c>
      <c r="D129" s="16" t="str">
        <f t="shared" si="1"/>
        <v>0</v>
      </c>
      <c r="E129" s="16" t="str">
        <f t="shared" si="2"/>
        <v>0</v>
      </c>
      <c r="F129" s="16" t="str">
        <f t="shared" si="3"/>
        <v>1</v>
      </c>
      <c r="G129" s="16" t="str">
        <f t="shared" si="4"/>
        <v>1</v>
      </c>
      <c r="H129" s="16" t="str">
        <f t="shared" si="5"/>
        <v>1</v>
      </c>
      <c r="I129" s="16" t="str">
        <f t="shared" si="6"/>
        <v>1</v>
      </c>
      <c r="J129" s="16" t="str">
        <f t="shared" si="7"/>
        <v>1</v>
      </c>
      <c r="K129" s="16" t="str">
        <f t="shared" si="8"/>
        <v>1</v>
      </c>
      <c r="L129" s="3"/>
      <c r="M129" s="10" t="str">
        <f t="shared" si="9"/>
        <v>00010101</v>
      </c>
      <c r="N129" s="16">
        <f t="shared" si="10"/>
        <v>21</v>
      </c>
      <c r="O129" s="10" t="str">
        <f t="shared" si="11"/>
        <v>00001010</v>
      </c>
      <c r="P129" s="16">
        <f t="shared" si="12"/>
        <v>10</v>
      </c>
      <c r="Q129" s="3"/>
      <c r="R129" s="10" t="str">
        <f t="shared" si="13"/>
        <v>01001010</v>
      </c>
      <c r="S129" s="16">
        <f>N129*2+32*((N129*2)&gt;31)</f>
        <v>74</v>
      </c>
      <c r="T129" s="10" t="str">
        <f t="shared" si="14"/>
        <v>00000101</v>
      </c>
      <c r="U129" s="16">
        <f>INT((P129/2)-16*((INT(P129/2))&gt;31))</f>
        <v>5</v>
      </c>
      <c r="V129" s="15"/>
      <c r="W129" s="30" t="str">
        <f>RIGHT("00000000"&amp;DEC2BIN(BIN2DEC(R129)+BIN2DEC(T129)),8)</f>
        <v>01001111</v>
      </c>
      <c r="X129" s="15">
        <f>BIN2DEC(W129)</f>
        <v>79</v>
      </c>
      <c r="Y129" s="6" t="s">
        <v>0</v>
      </c>
      <c r="Z129" s="19" t="str">
        <f>IF(K129="1","ÛÛ","")</f>
        <v>ÛÛ</v>
      </c>
      <c r="AA129" s="22" t="str">
        <f>IF(J129="1","ÛÛ","")</f>
        <v>ÛÛ</v>
      </c>
      <c r="AB129" s="4" t="s">
        <v>1</v>
      </c>
      <c r="AC129" s="6" t="s">
        <v>0</v>
      </c>
      <c r="AD129" s="19" t="str">
        <f>IF(MID(W129,8,1)="0","","ÛÛ")</f>
        <v>ÛÛ</v>
      </c>
      <c r="AE129" s="22" t="str">
        <f>IF(MID(W129,7,1)="0","","ÛÛ")</f>
        <v>ÛÛ</v>
      </c>
      <c r="AF129" s="4" t="s">
        <v>1</v>
      </c>
    </row>
    <row r="130" spans="2:32" x14ac:dyDescent="0.25">
      <c r="B130" s="8"/>
      <c r="C130" s="11"/>
      <c r="D130" s="16"/>
      <c r="E130" s="16"/>
      <c r="F130" s="16"/>
      <c r="G130" s="16"/>
      <c r="H130" s="16"/>
      <c r="I130" s="16"/>
      <c r="J130" s="16"/>
      <c r="K130" s="16"/>
      <c r="L130" s="3"/>
      <c r="M130" s="10"/>
      <c r="N130" s="16"/>
      <c r="O130" s="10"/>
      <c r="P130" s="16"/>
      <c r="Q130" s="3"/>
      <c r="R130" s="10"/>
      <c r="S130" s="16"/>
      <c r="T130" s="10"/>
      <c r="U130" s="16"/>
      <c r="V130" s="15"/>
      <c r="W130" s="30"/>
      <c r="X130" s="15"/>
      <c r="Y130" s="6" t="s">
        <v>2</v>
      </c>
      <c r="Z130" s="23" t="str">
        <f>IF(I129="1","ÛÛ","")</f>
        <v>ÛÛ</v>
      </c>
      <c r="AA130" s="24" t="str">
        <f>IF(H129="1","ÛÛ","")</f>
        <v>ÛÛ</v>
      </c>
      <c r="AB130" s="4" t="s">
        <v>3</v>
      </c>
      <c r="AC130" s="6" t="s">
        <v>2</v>
      </c>
      <c r="AD130" s="23" t="str">
        <f>IF(MID(W129,6,1)="0","","ÛÛ")</f>
        <v>ÛÛ</v>
      </c>
      <c r="AE130" s="24" t="str">
        <f>IF(MID(W129,5,1)="0","","ÛÛ")</f>
        <v>ÛÛ</v>
      </c>
      <c r="AF130" s="4" t="s">
        <v>3</v>
      </c>
    </row>
    <row r="131" spans="2:32" ht="16.5" thickBot="1" x14ac:dyDescent="0.3">
      <c r="B131" s="8"/>
      <c r="C131" s="11"/>
      <c r="D131" s="16"/>
      <c r="E131" s="16"/>
      <c r="F131" s="16"/>
      <c r="G131" s="16"/>
      <c r="H131" s="16"/>
      <c r="I131" s="16"/>
      <c r="J131" s="16"/>
      <c r="K131" s="16"/>
      <c r="L131" s="3"/>
      <c r="M131" s="10"/>
      <c r="N131" s="16"/>
      <c r="O131" s="10"/>
      <c r="P131" s="16"/>
      <c r="Q131" s="3"/>
      <c r="R131" s="10"/>
      <c r="S131" s="16"/>
      <c r="T131" s="10"/>
      <c r="U131" s="16"/>
      <c r="V131" s="15"/>
      <c r="W131" s="30"/>
      <c r="X131" s="15"/>
      <c r="Y131" s="6" t="s">
        <v>4</v>
      </c>
      <c r="Z131" s="25" t="str">
        <f>IF(G129="1","ÛÛ","")</f>
        <v>ÛÛ</v>
      </c>
      <c r="AA131" s="26" t="str">
        <f>IF(E129="1","ÛÛ","")</f>
        <v/>
      </c>
      <c r="AB131" s="4" t="s">
        <v>5</v>
      </c>
      <c r="AC131" s="6" t="s">
        <v>4</v>
      </c>
      <c r="AD131" s="25" t="str">
        <f>IF(MID(W129,4,1)="0","","ÛÛ")</f>
        <v/>
      </c>
      <c r="AE131" s="26" t="str">
        <f>IF(MID(W129,2,1)="0","","ÛÛ")</f>
        <v>ÛÛ</v>
      </c>
      <c r="AF131" s="4" t="s">
        <v>5</v>
      </c>
    </row>
    <row r="132" spans="2:32" ht="16.5" thickBot="1" x14ac:dyDescent="0.3">
      <c r="B132" s="8"/>
      <c r="C132" s="5"/>
      <c r="D132" s="34"/>
      <c r="E132" s="34"/>
      <c r="F132" s="34"/>
      <c r="G132" s="34"/>
      <c r="H132" s="34"/>
      <c r="I132" s="34"/>
      <c r="J132" s="34"/>
      <c r="K132" s="3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31"/>
      <c r="X132" s="34"/>
      <c r="Z132" s="5"/>
      <c r="AA132" s="5"/>
      <c r="AF132" s="4"/>
    </row>
    <row r="133" spans="2:32" x14ac:dyDescent="0.25">
      <c r="B133" s="8">
        <v>96</v>
      </c>
      <c r="C133" s="11" t="str">
        <f t="shared" si="0"/>
        <v>01100000</v>
      </c>
      <c r="D133" s="16" t="str">
        <f t="shared" si="1"/>
        <v>0</v>
      </c>
      <c r="E133" s="16" t="str">
        <f t="shared" si="2"/>
        <v>1</v>
      </c>
      <c r="F133" s="16" t="str">
        <f t="shared" si="3"/>
        <v>1</v>
      </c>
      <c r="G133" s="16" t="str">
        <f t="shared" si="4"/>
        <v>0</v>
      </c>
      <c r="H133" s="16" t="str">
        <f t="shared" si="5"/>
        <v>0</v>
      </c>
      <c r="I133" s="16" t="str">
        <f t="shared" si="6"/>
        <v>0</v>
      </c>
      <c r="J133" s="16" t="str">
        <f t="shared" si="7"/>
        <v>0</v>
      </c>
      <c r="K133" s="16" t="str">
        <f t="shared" si="8"/>
        <v>0</v>
      </c>
      <c r="L133" s="3"/>
      <c r="M133" s="10" t="str">
        <f t="shared" si="9"/>
        <v>00000000</v>
      </c>
      <c r="N133" s="16">
        <f t="shared" si="10"/>
        <v>0</v>
      </c>
      <c r="O133" s="10" t="str">
        <f t="shared" si="11"/>
        <v>01000000</v>
      </c>
      <c r="P133" s="16">
        <f t="shared" si="12"/>
        <v>64</v>
      </c>
      <c r="Q133" s="3"/>
      <c r="R133" s="10" t="str">
        <f t="shared" si="13"/>
        <v>00000000</v>
      </c>
      <c r="S133" s="16">
        <f>N133*2+32*((N133*2)&gt;31)</f>
        <v>0</v>
      </c>
      <c r="T133" s="10" t="str">
        <f t="shared" si="14"/>
        <v>00010000</v>
      </c>
      <c r="U133" s="16">
        <f>INT((P133/2)-16*((INT(P133/2))&gt;31))</f>
        <v>16</v>
      </c>
      <c r="V133" s="15"/>
      <c r="W133" s="30" t="str">
        <f>RIGHT("00000000"&amp;DEC2BIN(BIN2DEC(R133)+BIN2DEC(T133)),8)</f>
        <v>00010000</v>
      </c>
      <c r="X133" s="15">
        <f>BIN2DEC(W133)</f>
        <v>16</v>
      </c>
      <c r="Y133" s="6" t="s">
        <v>0</v>
      </c>
      <c r="Z133" s="19" t="str">
        <f>IF(K133="1","ÛÛ","")</f>
        <v/>
      </c>
      <c r="AA133" s="22" t="str">
        <f>IF(J133="1","ÛÛ","")</f>
        <v/>
      </c>
      <c r="AB133" s="4" t="s">
        <v>1</v>
      </c>
      <c r="AC133" s="6" t="s">
        <v>0</v>
      </c>
      <c r="AD133" s="19" t="str">
        <f>IF(MID(W133,8,1)="0","","ÛÛ")</f>
        <v/>
      </c>
      <c r="AE133" s="22" t="str">
        <f>IF(MID(W133,7,1)="0","","ÛÛ")</f>
        <v/>
      </c>
      <c r="AF133" s="4" t="s">
        <v>1</v>
      </c>
    </row>
    <row r="134" spans="2:32" x14ac:dyDescent="0.25">
      <c r="B134" s="8"/>
      <c r="C134" s="11"/>
      <c r="D134" s="16"/>
      <c r="E134" s="16"/>
      <c r="F134" s="16"/>
      <c r="G134" s="16"/>
      <c r="H134" s="16"/>
      <c r="I134" s="16"/>
      <c r="J134" s="16"/>
      <c r="K134" s="16"/>
      <c r="L134" s="3"/>
      <c r="M134" s="10"/>
      <c r="N134" s="16"/>
      <c r="O134" s="10"/>
      <c r="P134" s="16"/>
      <c r="Q134" s="3"/>
      <c r="R134" s="10"/>
      <c r="S134" s="16"/>
      <c r="T134" s="10"/>
      <c r="U134" s="16"/>
      <c r="V134" s="15"/>
      <c r="W134" s="30"/>
      <c r="X134" s="15"/>
      <c r="Y134" s="6" t="s">
        <v>2</v>
      </c>
      <c r="Z134" s="23" t="str">
        <f>IF(I133="1","ÛÛ","")</f>
        <v/>
      </c>
      <c r="AA134" s="24" t="str">
        <f>IF(H133="1","ÛÛ","")</f>
        <v/>
      </c>
      <c r="AB134" s="4" t="s">
        <v>3</v>
      </c>
      <c r="AC134" s="6" t="s">
        <v>2</v>
      </c>
      <c r="AD134" s="23" t="str">
        <f>IF(MID(W133,6,1)="0","","ÛÛ")</f>
        <v/>
      </c>
      <c r="AE134" s="24" t="str">
        <f>IF(MID(W133,5,1)="0","","ÛÛ")</f>
        <v/>
      </c>
      <c r="AF134" s="4" t="s">
        <v>3</v>
      </c>
    </row>
    <row r="135" spans="2:32" ht="16.5" thickBot="1" x14ac:dyDescent="0.3">
      <c r="B135" s="8"/>
      <c r="C135" s="11"/>
      <c r="D135" s="16"/>
      <c r="E135" s="16"/>
      <c r="F135" s="16"/>
      <c r="G135" s="16"/>
      <c r="H135" s="16"/>
      <c r="I135" s="16"/>
      <c r="J135" s="16"/>
      <c r="K135" s="16"/>
      <c r="L135" s="3"/>
      <c r="M135" s="10"/>
      <c r="N135" s="16"/>
      <c r="O135" s="10"/>
      <c r="P135" s="16"/>
      <c r="Q135" s="3"/>
      <c r="R135" s="10"/>
      <c r="S135" s="16"/>
      <c r="T135" s="10"/>
      <c r="U135" s="16"/>
      <c r="V135" s="15"/>
      <c r="W135" s="30"/>
      <c r="X135" s="15"/>
      <c r="Y135" s="6" t="s">
        <v>4</v>
      </c>
      <c r="Z135" s="25" t="str">
        <f>IF(G133="1","ÛÛ","")</f>
        <v/>
      </c>
      <c r="AA135" s="26" t="str">
        <f>IF(E133="1","ÛÛ","")</f>
        <v>ÛÛ</v>
      </c>
      <c r="AB135" s="4" t="s">
        <v>5</v>
      </c>
      <c r="AC135" s="6" t="s">
        <v>4</v>
      </c>
      <c r="AD135" s="25" t="str">
        <f>IF(MID(W133,4,1)="0","","ÛÛ")</f>
        <v>ÛÛ</v>
      </c>
      <c r="AE135" s="26" t="str">
        <f>IF(MID(W133,2,1)="0","","ÛÛ")</f>
        <v/>
      </c>
      <c r="AF135" s="4" t="s">
        <v>5</v>
      </c>
    </row>
    <row r="136" spans="2:32" ht="16.5" thickBot="1" x14ac:dyDescent="0.3">
      <c r="B136" s="8"/>
      <c r="C136" s="5"/>
      <c r="D136" s="34"/>
      <c r="E136" s="34"/>
      <c r="F136" s="34"/>
      <c r="G136" s="34"/>
      <c r="H136" s="34"/>
      <c r="I136" s="34"/>
      <c r="J136" s="34"/>
      <c r="K136" s="3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31"/>
      <c r="X136" s="34"/>
      <c r="Z136" s="5"/>
      <c r="AA136" s="5"/>
      <c r="AF136" s="4"/>
    </row>
    <row r="137" spans="2:32" x14ac:dyDescent="0.25">
      <c r="B137" s="8">
        <v>97</v>
      </c>
      <c r="C137" s="11" t="str">
        <f t="shared" si="0"/>
        <v>01100001</v>
      </c>
      <c r="D137" s="16" t="str">
        <f t="shared" si="1"/>
        <v>0</v>
      </c>
      <c r="E137" s="16" t="str">
        <f t="shared" si="2"/>
        <v>1</v>
      </c>
      <c r="F137" s="16" t="str">
        <f t="shared" si="3"/>
        <v>1</v>
      </c>
      <c r="G137" s="16" t="str">
        <f t="shared" si="4"/>
        <v>0</v>
      </c>
      <c r="H137" s="16" t="str">
        <f t="shared" si="5"/>
        <v>0</v>
      </c>
      <c r="I137" s="16" t="str">
        <f t="shared" si="6"/>
        <v>0</v>
      </c>
      <c r="J137" s="16" t="str">
        <f t="shared" si="7"/>
        <v>0</v>
      </c>
      <c r="K137" s="16" t="str">
        <f t="shared" si="8"/>
        <v>1</v>
      </c>
      <c r="L137" s="3"/>
      <c r="M137" s="10" t="str">
        <f t="shared" si="9"/>
        <v>00000001</v>
      </c>
      <c r="N137" s="16">
        <f t="shared" si="10"/>
        <v>1</v>
      </c>
      <c r="O137" s="10" t="str">
        <f t="shared" si="11"/>
        <v>01000000</v>
      </c>
      <c r="P137" s="16">
        <f t="shared" si="12"/>
        <v>64</v>
      </c>
      <c r="Q137" s="3"/>
      <c r="R137" s="10" t="str">
        <f t="shared" si="13"/>
        <v>00000010</v>
      </c>
      <c r="S137" s="16">
        <f>N137*2+32*((N137*2)&gt;31)</f>
        <v>2</v>
      </c>
      <c r="T137" s="10" t="str">
        <f t="shared" si="14"/>
        <v>00010000</v>
      </c>
      <c r="U137" s="16">
        <f>INT((P137/2)-16*((INT(P137/2))&gt;31))</f>
        <v>16</v>
      </c>
      <c r="V137" s="15"/>
      <c r="W137" s="30" t="str">
        <f>RIGHT("00000000"&amp;DEC2BIN(BIN2DEC(R137)+BIN2DEC(T137)),8)</f>
        <v>00010010</v>
      </c>
      <c r="X137" s="15">
        <f>BIN2DEC(W137)</f>
        <v>18</v>
      </c>
      <c r="Y137" s="6" t="s">
        <v>0</v>
      </c>
      <c r="Z137" s="19" t="str">
        <f>IF(K137="1","ÛÛ","")</f>
        <v>ÛÛ</v>
      </c>
      <c r="AA137" s="22" t="str">
        <f>IF(J137="1","ÛÛ","")</f>
        <v/>
      </c>
      <c r="AB137" s="4" t="s">
        <v>1</v>
      </c>
      <c r="AC137" s="6" t="s">
        <v>0</v>
      </c>
      <c r="AD137" s="19" t="str">
        <f>IF(MID(W137,8,1)="0","","ÛÛ")</f>
        <v/>
      </c>
      <c r="AE137" s="22" t="str">
        <f>IF(MID(W137,7,1)="0","","ÛÛ")</f>
        <v>ÛÛ</v>
      </c>
      <c r="AF137" s="4" t="s">
        <v>1</v>
      </c>
    </row>
    <row r="138" spans="2:32" x14ac:dyDescent="0.25">
      <c r="B138" s="8"/>
      <c r="C138" s="11"/>
      <c r="D138" s="16"/>
      <c r="E138" s="16"/>
      <c r="F138" s="16"/>
      <c r="G138" s="16"/>
      <c r="H138" s="16"/>
      <c r="I138" s="16"/>
      <c r="J138" s="16"/>
      <c r="K138" s="16"/>
      <c r="L138" s="3"/>
      <c r="M138" s="10"/>
      <c r="N138" s="16"/>
      <c r="O138" s="10"/>
      <c r="P138" s="16"/>
      <c r="Q138" s="3"/>
      <c r="R138" s="10"/>
      <c r="S138" s="16"/>
      <c r="T138" s="10"/>
      <c r="U138" s="16"/>
      <c r="V138" s="15"/>
      <c r="W138" s="30"/>
      <c r="X138" s="15"/>
      <c r="Y138" s="6" t="s">
        <v>2</v>
      </c>
      <c r="Z138" s="23" t="str">
        <f>IF(I137="1","ÛÛ","")</f>
        <v/>
      </c>
      <c r="AA138" s="24" t="str">
        <f>IF(H137="1","ÛÛ","")</f>
        <v/>
      </c>
      <c r="AB138" s="4" t="s">
        <v>3</v>
      </c>
      <c r="AC138" s="6" t="s">
        <v>2</v>
      </c>
      <c r="AD138" s="23" t="str">
        <f>IF(MID(W137,6,1)="0","","ÛÛ")</f>
        <v/>
      </c>
      <c r="AE138" s="24" t="str">
        <f>IF(MID(W137,5,1)="0","","ÛÛ")</f>
        <v/>
      </c>
      <c r="AF138" s="4" t="s">
        <v>3</v>
      </c>
    </row>
    <row r="139" spans="2:32" ht="16.5" thickBot="1" x14ac:dyDescent="0.3">
      <c r="B139" s="8"/>
      <c r="C139" s="11"/>
      <c r="D139" s="16"/>
      <c r="E139" s="16"/>
      <c r="F139" s="16"/>
      <c r="G139" s="16"/>
      <c r="H139" s="16"/>
      <c r="I139" s="16"/>
      <c r="J139" s="16"/>
      <c r="K139" s="16"/>
      <c r="L139" s="3"/>
      <c r="M139" s="10"/>
      <c r="N139" s="16"/>
      <c r="O139" s="10"/>
      <c r="P139" s="16"/>
      <c r="Q139" s="3"/>
      <c r="R139" s="10"/>
      <c r="S139" s="16"/>
      <c r="T139" s="10"/>
      <c r="U139" s="16"/>
      <c r="V139" s="15"/>
      <c r="W139" s="30"/>
      <c r="X139" s="15"/>
      <c r="Y139" s="6" t="s">
        <v>4</v>
      </c>
      <c r="Z139" s="25" t="str">
        <f>IF(G137="1","ÛÛ","")</f>
        <v/>
      </c>
      <c r="AA139" s="26" t="str">
        <f>IF(E137="1","ÛÛ","")</f>
        <v>ÛÛ</v>
      </c>
      <c r="AB139" s="4" t="s">
        <v>5</v>
      </c>
      <c r="AC139" s="6" t="s">
        <v>4</v>
      </c>
      <c r="AD139" s="25" t="str">
        <f>IF(MID(W137,4,1)="0","","ÛÛ")</f>
        <v>ÛÛ</v>
      </c>
      <c r="AE139" s="26" t="str">
        <f>IF(MID(W137,2,1)="0","","ÛÛ")</f>
        <v/>
      </c>
      <c r="AF139" s="4" t="s">
        <v>5</v>
      </c>
    </row>
    <row r="140" spans="2:32" ht="16.5" thickBot="1" x14ac:dyDescent="0.3">
      <c r="B140" s="8"/>
      <c r="C140" s="5"/>
      <c r="D140" s="34"/>
      <c r="E140" s="34"/>
      <c r="F140" s="34"/>
      <c r="G140" s="34"/>
      <c r="H140" s="34"/>
      <c r="I140" s="34"/>
      <c r="J140" s="34"/>
      <c r="K140" s="3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31"/>
      <c r="X140" s="34"/>
      <c r="Z140" s="5"/>
      <c r="AA140" s="5"/>
      <c r="AF140" s="4"/>
    </row>
    <row r="141" spans="2:32" x14ac:dyDescent="0.25">
      <c r="B141" s="8">
        <v>98</v>
      </c>
      <c r="C141" s="11" t="str">
        <f t="shared" si="0"/>
        <v>01100010</v>
      </c>
      <c r="D141" s="16" t="str">
        <f t="shared" si="1"/>
        <v>0</v>
      </c>
      <c r="E141" s="16" t="str">
        <f t="shared" si="2"/>
        <v>1</v>
      </c>
      <c r="F141" s="16" t="str">
        <f t="shared" si="3"/>
        <v>1</v>
      </c>
      <c r="G141" s="16" t="str">
        <f t="shared" si="4"/>
        <v>0</v>
      </c>
      <c r="H141" s="16" t="str">
        <f t="shared" si="5"/>
        <v>0</v>
      </c>
      <c r="I141" s="16" t="str">
        <f t="shared" si="6"/>
        <v>0</v>
      </c>
      <c r="J141" s="16" t="str">
        <f t="shared" si="7"/>
        <v>1</v>
      </c>
      <c r="K141" s="16" t="str">
        <f t="shared" si="8"/>
        <v>0</v>
      </c>
      <c r="L141" s="3"/>
      <c r="M141" s="10" t="str">
        <f t="shared" si="9"/>
        <v>00000000</v>
      </c>
      <c r="N141" s="16">
        <f t="shared" si="10"/>
        <v>0</v>
      </c>
      <c r="O141" s="10" t="str">
        <f t="shared" si="11"/>
        <v>01000010</v>
      </c>
      <c r="P141" s="16">
        <f t="shared" si="12"/>
        <v>66</v>
      </c>
      <c r="Q141" s="3"/>
      <c r="R141" s="10" t="str">
        <f t="shared" si="13"/>
        <v>00000000</v>
      </c>
      <c r="S141" s="16">
        <f>N141*2+32*((N141*2)&gt;31)</f>
        <v>0</v>
      </c>
      <c r="T141" s="10" t="str">
        <f t="shared" si="14"/>
        <v>00010001</v>
      </c>
      <c r="U141" s="16">
        <f>INT((P141/2)-16*((INT(P141/2))&gt;31))</f>
        <v>17</v>
      </c>
      <c r="V141" s="15"/>
      <c r="W141" s="30" t="str">
        <f>RIGHT("00000000"&amp;DEC2BIN(BIN2DEC(R141)+BIN2DEC(T141)),8)</f>
        <v>00010001</v>
      </c>
      <c r="X141" s="15">
        <f>BIN2DEC(W141)</f>
        <v>17</v>
      </c>
      <c r="Y141" s="6" t="s">
        <v>0</v>
      </c>
      <c r="Z141" s="19" t="str">
        <f>IF(K141="1","ÛÛ","")</f>
        <v/>
      </c>
      <c r="AA141" s="22" t="str">
        <f>IF(J141="1","ÛÛ","")</f>
        <v>ÛÛ</v>
      </c>
      <c r="AB141" s="4" t="s">
        <v>1</v>
      </c>
      <c r="AC141" s="6" t="s">
        <v>0</v>
      </c>
      <c r="AD141" s="19" t="str">
        <f>IF(MID(W141,8,1)="0","","ÛÛ")</f>
        <v>ÛÛ</v>
      </c>
      <c r="AE141" s="22" t="str">
        <f>IF(MID(W141,7,1)="0","","ÛÛ")</f>
        <v/>
      </c>
      <c r="AF141" s="4" t="s">
        <v>1</v>
      </c>
    </row>
    <row r="142" spans="2:32" x14ac:dyDescent="0.25">
      <c r="B142" s="8"/>
      <c r="C142" s="11"/>
      <c r="D142" s="16"/>
      <c r="E142" s="16"/>
      <c r="F142" s="16"/>
      <c r="G142" s="16"/>
      <c r="H142" s="16"/>
      <c r="I142" s="16"/>
      <c r="J142" s="16"/>
      <c r="K142" s="16"/>
      <c r="L142" s="3"/>
      <c r="M142" s="10"/>
      <c r="N142" s="16"/>
      <c r="O142" s="10"/>
      <c r="P142" s="16"/>
      <c r="Q142" s="3"/>
      <c r="R142" s="10"/>
      <c r="S142" s="16"/>
      <c r="T142" s="10"/>
      <c r="U142" s="16"/>
      <c r="V142" s="15"/>
      <c r="W142" s="30"/>
      <c r="X142" s="15"/>
      <c r="Y142" s="6" t="s">
        <v>2</v>
      </c>
      <c r="Z142" s="23" t="str">
        <f>IF(I141="1","ÛÛ","")</f>
        <v/>
      </c>
      <c r="AA142" s="24" t="str">
        <f>IF(H141="1","ÛÛ","")</f>
        <v/>
      </c>
      <c r="AB142" s="4" t="s">
        <v>3</v>
      </c>
      <c r="AC142" s="6" t="s">
        <v>2</v>
      </c>
      <c r="AD142" s="23" t="str">
        <f>IF(MID(W141,6,1)="0","","ÛÛ")</f>
        <v/>
      </c>
      <c r="AE142" s="24" t="str">
        <f>IF(MID(W141,5,1)="0","","ÛÛ")</f>
        <v/>
      </c>
      <c r="AF142" s="4" t="s">
        <v>3</v>
      </c>
    </row>
    <row r="143" spans="2:32" ht="16.5" thickBot="1" x14ac:dyDescent="0.3">
      <c r="B143" s="8"/>
      <c r="C143" s="11"/>
      <c r="D143" s="16"/>
      <c r="E143" s="16"/>
      <c r="F143" s="16"/>
      <c r="G143" s="16"/>
      <c r="H143" s="16"/>
      <c r="I143" s="16"/>
      <c r="J143" s="16"/>
      <c r="K143" s="16"/>
      <c r="L143" s="3"/>
      <c r="M143" s="10"/>
      <c r="N143" s="16"/>
      <c r="O143" s="10"/>
      <c r="P143" s="16"/>
      <c r="Q143" s="3"/>
      <c r="R143" s="10"/>
      <c r="S143" s="16"/>
      <c r="T143" s="10"/>
      <c r="U143" s="16"/>
      <c r="V143" s="15"/>
      <c r="W143" s="30"/>
      <c r="X143" s="15"/>
      <c r="Y143" s="6" t="s">
        <v>4</v>
      </c>
      <c r="Z143" s="25" t="str">
        <f>IF(G141="1","ÛÛ","")</f>
        <v/>
      </c>
      <c r="AA143" s="26" t="str">
        <f>IF(E141="1","ÛÛ","")</f>
        <v>ÛÛ</v>
      </c>
      <c r="AB143" s="4" t="s">
        <v>5</v>
      </c>
      <c r="AC143" s="6" t="s">
        <v>4</v>
      </c>
      <c r="AD143" s="25" t="str">
        <f>IF(MID(W141,4,1)="0","","ÛÛ")</f>
        <v>ÛÛ</v>
      </c>
      <c r="AE143" s="26" t="str">
        <f>IF(MID(W141,2,1)="0","","ÛÛ")</f>
        <v/>
      </c>
      <c r="AF143" s="4" t="s">
        <v>5</v>
      </c>
    </row>
    <row r="144" spans="2:32" ht="16.5" thickBot="1" x14ac:dyDescent="0.3">
      <c r="B144" s="8"/>
      <c r="C144" s="5"/>
      <c r="D144" s="34"/>
      <c r="E144" s="34"/>
      <c r="F144" s="34"/>
      <c r="G144" s="34"/>
      <c r="H144" s="34"/>
      <c r="I144" s="34"/>
      <c r="J144" s="34"/>
      <c r="K144" s="3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31"/>
      <c r="X144" s="34"/>
      <c r="Z144" s="5"/>
      <c r="AA144" s="5"/>
      <c r="AF144" s="4"/>
    </row>
    <row r="145" spans="2:32" x14ac:dyDescent="0.25">
      <c r="B145" s="8">
        <v>99</v>
      </c>
      <c r="C145" s="11" t="str">
        <f t="shared" si="0"/>
        <v>01100011</v>
      </c>
      <c r="D145" s="16" t="str">
        <f t="shared" si="1"/>
        <v>0</v>
      </c>
      <c r="E145" s="16" t="str">
        <f t="shared" si="2"/>
        <v>1</v>
      </c>
      <c r="F145" s="16" t="str">
        <f t="shared" si="3"/>
        <v>1</v>
      </c>
      <c r="G145" s="16" t="str">
        <f t="shared" si="4"/>
        <v>0</v>
      </c>
      <c r="H145" s="16" t="str">
        <f t="shared" si="5"/>
        <v>0</v>
      </c>
      <c r="I145" s="16" t="str">
        <f t="shared" si="6"/>
        <v>0</v>
      </c>
      <c r="J145" s="16" t="str">
        <f t="shared" si="7"/>
        <v>1</v>
      </c>
      <c r="K145" s="16" t="str">
        <f t="shared" si="8"/>
        <v>1</v>
      </c>
      <c r="L145" s="3"/>
      <c r="M145" s="10" t="str">
        <f t="shared" si="9"/>
        <v>00000001</v>
      </c>
      <c r="N145" s="16">
        <f t="shared" si="10"/>
        <v>1</v>
      </c>
      <c r="O145" s="10" t="str">
        <f t="shared" si="11"/>
        <v>01000010</v>
      </c>
      <c r="P145" s="16">
        <f t="shared" si="12"/>
        <v>66</v>
      </c>
      <c r="Q145" s="3"/>
      <c r="R145" s="10" t="str">
        <f t="shared" si="13"/>
        <v>00000010</v>
      </c>
      <c r="S145" s="16">
        <f>N145*2+32*((N145*2)&gt;31)</f>
        <v>2</v>
      </c>
      <c r="T145" s="10" t="str">
        <f t="shared" si="14"/>
        <v>00010001</v>
      </c>
      <c r="U145" s="16">
        <f>INT((P145/2)-16*((INT(P145/2))&gt;31))</f>
        <v>17</v>
      </c>
      <c r="V145" s="15"/>
      <c r="W145" s="30" t="str">
        <f>RIGHT("00000000"&amp;DEC2BIN(BIN2DEC(R145)+BIN2DEC(T145)),8)</f>
        <v>00010011</v>
      </c>
      <c r="X145" s="15">
        <f>BIN2DEC(W145)</f>
        <v>19</v>
      </c>
      <c r="Y145" s="6" t="s">
        <v>0</v>
      </c>
      <c r="Z145" s="19" t="str">
        <f>IF(K145="1","ÛÛ","")</f>
        <v>ÛÛ</v>
      </c>
      <c r="AA145" s="22" t="str">
        <f>IF(J145="1","ÛÛ","")</f>
        <v>ÛÛ</v>
      </c>
      <c r="AB145" s="4" t="s">
        <v>1</v>
      </c>
      <c r="AC145" s="6" t="s">
        <v>0</v>
      </c>
      <c r="AD145" s="19" t="str">
        <f>IF(MID(W145,8,1)="0","","ÛÛ")</f>
        <v>ÛÛ</v>
      </c>
      <c r="AE145" s="22" t="str">
        <f>IF(MID(W145,7,1)="0","","ÛÛ")</f>
        <v>ÛÛ</v>
      </c>
      <c r="AF145" s="4" t="s">
        <v>1</v>
      </c>
    </row>
    <row r="146" spans="2:32" x14ac:dyDescent="0.25">
      <c r="B146" s="8"/>
      <c r="C146" s="11"/>
      <c r="D146" s="16"/>
      <c r="E146" s="16"/>
      <c r="F146" s="16"/>
      <c r="G146" s="16"/>
      <c r="H146" s="16"/>
      <c r="I146" s="16"/>
      <c r="J146" s="16"/>
      <c r="K146" s="16"/>
      <c r="L146" s="3"/>
      <c r="M146" s="10"/>
      <c r="N146" s="16"/>
      <c r="O146" s="10"/>
      <c r="P146" s="16"/>
      <c r="Q146" s="3"/>
      <c r="R146" s="10"/>
      <c r="S146" s="16"/>
      <c r="T146" s="10"/>
      <c r="U146" s="16"/>
      <c r="V146" s="15"/>
      <c r="W146" s="30"/>
      <c r="X146" s="15"/>
      <c r="Y146" s="6" t="s">
        <v>2</v>
      </c>
      <c r="Z146" s="23" t="str">
        <f>IF(I145="1","ÛÛ","")</f>
        <v/>
      </c>
      <c r="AA146" s="24" t="str">
        <f>IF(H145="1","ÛÛ","")</f>
        <v/>
      </c>
      <c r="AB146" s="4" t="s">
        <v>3</v>
      </c>
      <c r="AC146" s="6" t="s">
        <v>2</v>
      </c>
      <c r="AD146" s="23" t="str">
        <f>IF(MID(W145,6,1)="0","","ÛÛ")</f>
        <v/>
      </c>
      <c r="AE146" s="24" t="str">
        <f>IF(MID(W145,5,1)="0","","ÛÛ")</f>
        <v/>
      </c>
      <c r="AF146" s="4" t="s">
        <v>3</v>
      </c>
    </row>
    <row r="147" spans="2:32" ht="16.5" thickBot="1" x14ac:dyDescent="0.3">
      <c r="B147" s="8"/>
      <c r="C147" s="11"/>
      <c r="D147" s="16"/>
      <c r="E147" s="16"/>
      <c r="F147" s="16"/>
      <c r="G147" s="16"/>
      <c r="H147" s="16"/>
      <c r="I147" s="16"/>
      <c r="J147" s="16"/>
      <c r="K147" s="16"/>
      <c r="L147" s="3"/>
      <c r="M147" s="10"/>
      <c r="N147" s="16"/>
      <c r="O147" s="10"/>
      <c r="P147" s="16"/>
      <c r="Q147" s="3"/>
      <c r="R147" s="10"/>
      <c r="S147" s="16"/>
      <c r="T147" s="10"/>
      <c r="U147" s="16"/>
      <c r="V147" s="15"/>
      <c r="W147" s="30"/>
      <c r="X147" s="15"/>
      <c r="Y147" s="6" t="s">
        <v>4</v>
      </c>
      <c r="Z147" s="25" t="str">
        <f>IF(G145="1","ÛÛ","")</f>
        <v/>
      </c>
      <c r="AA147" s="26" t="str">
        <f>IF(E145="1","ÛÛ","")</f>
        <v>ÛÛ</v>
      </c>
      <c r="AB147" s="4" t="s">
        <v>5</v>
      </c>
      <c r="AC147" s="6" t="s">
        <v>4</v>
      </c>
      <c r="AD147" s="25" t="str">
        <f>IF(MID(W145,4,1)="0","","ÛÛ")</f>
        <v>ÛÛ</v>
      </c>
      <c r="AE147" s="26" t="str">
        <f>IF(MID(W145,2,1)="0","","ÛÛ")</f>
        <v/>
      </c>
      <c r="AF147" s="4" t="s">
        <v>5</v>
      </c>
    </row>
    <row r="148" spans="2:32" ht="16.5" thickBot="1" x14ac:dyDescent="0.3">
      <c r="B148" s="8"/>
      <c r="C148" s="5"/>
      <c r="D148" s="34"/>
      <c r="E148" s="34"/>
      <c r="F148" s="34"/>
      <c r="G148" s="34"/>
      <c r="H148" s="34"/>
      <c r="I148" s="34"/>
      <c r="J148" s="34"/>
      <c r="K148" s="3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31"/>
      <c r="X148" s="34"/>
      <c r="Z148" s="5"/>
      <c r="AA148" s="5"/>
      <c r="AF148" s="4"/>
    </row>
    <row r="149" spans="2:32" x14ac:dyDescent="0.25">
      <c r="B149" s="8">
        <v>100</v>
      </c>
      <c r="C149" s="11" t="str">
        <f t="shared" si="0"/>
        <v>01100100</v>
      </c>
      <c r="D149" s="16" t="str">
        <f t="shared" si="1"/>
        <v>0</v>
      </c>
      <c r="E149" s="16" t="str">
        <f t="shared" si="2"/>
        <v>1</v>
      </c>
      <c r="F149" s="16" t="str">
        <f t="shared" si="3"/>
        <v>1</v>
      </c>
      <c r="G149" s="16" t="str">
        <f t="shared" si="4"/>
        <v>0</v>
      </c>
      <c r="H149" s="16" t="str">
        <f t="shared" si="5"/>
        <v>0</v>
      </c>
      <c r="I149" s="16" t="str">
        <f t="shared" si="6"/>
        <v>1</v>
      </c>
      <c r="J149" s="16" t="str">
        <f t="shared" si="7"/>
        <v>0</v>
      </c>
      <c r="K149" s="16" t="str">
        <f t="shared" si="8"/>
        <v>0</v>
      </c>
      <c r="L149" s="3"/>
      <c r="M149" s="10" t="str">
        <f t="shared" si="9"/>
        <v>00000100</v>
      </c>
      <c r="N149" s="16">
        <f t="shared" si="10"/>
        <v>4</v>
      </c>
      <c r="O149" s="10" t="str">
        <f t="shared" si="11"/>
        <v>01000000</v>
      </c>
      <c r="P149" s="16">
        <f t="shared" si="12"/>
        <v>64</v>
      </c>
      <c r="Q149" s="3"/>
      <c r="R149" s="10" t="str">
        <f t="shared" si="13"/>
        <v>00001000</v>
      </c>
      <c r="S149" s="16">
        <f>N149*2+32*((N149*2)&gt;31)</f>
        <v>8</v>
      </c>
      <c r="T149" s="10" t="str">
        <f t="shared" si="14"/>
        <v>00010000</v>
      </c>
      <c r="U149" s="16">
        <f>INT((P149/2)-16*((INT(P149/2))&gt;31))</f>
        <v>16</v>
      </c>
      <c r="V149" s="15"/>
      <c r="W149" s="30" t="str">
        <f>RIGHT("00000000"&amp;DEC2BIN(BIN2DEC(R149)+BIN2DEC(T149)),8)</f>
        <v>00011000</v>
      </c>
      <c r="X149" s="15">
        <f>BIN2DEC(W149)</f>
        <v>24</v>
      </c>
      <c r="Y149" s="6" t="s">
        <v>0</v>
      </c>
      <c r="Z149" s="19" t="str">
        <f>IF(K149="1","ÛÛ","")</f>
        <v/>
      </c>
      <c r="AA149" s="22" t="str">
        <f>IF(J149="1","ÛÛ","")</f>
        <v/>
      </c>
      <c r="AB149" s="4" t="s">
        <v>1</v>
      </c>
      <c r="AC149" s="6" t="s">
        <v>0</v>
      </c>
      <c r="AD149" s="19" t="str">
        <f>IF(MID(W149,8,1)="0","","ÛÛ")</f>
        <v/>
      </c>
      <c r="AE149" s="22" t="str">
        <f>IF(MID(W149,7,1)="0","","ÛÛ")</f>
        <v/>
      </c>
      <c r="AF149" s="4" t="s">
        <v>1</v>
      </c>
    </row>
    <row r="150" spans="2:32" x14ac:dyDescent="0.25">
      <c r="B150" s="8"/>
      <c r="C150" s="11"/>
      <c r="D150" s="16"/>
      <c r="E150" s="16"/>
      <c r="F150" s="16"/>
      <c r="G150" s="16"/>
      <c r="H150" s="16"/>
      <c r="I150" s="16"/>
      <c r="J150" s="16"/>
      <c r="K150" s="16"/>
      <c r="L150" s="3"/>
      <c r="M150" s="10"/>
      <c r="N150" s="16"/>
      <c r="O150" s="10"/>
      <c r="P150" s="16"/>
      <c r="Q150" s="3"/>
      <c r="R150" s="10"/>
      <c r="S150" s="16"/>
      <c r="T150" s="10"/>
      <c r="U150" s="16"/>
      <c r="V150" s="15"/>
      <c r="W150" s="30"/>
      <c r="X150" s="15"/>
      <c r="Y150" s="6" t="s">
        <v>2</v>
      </c>
      <c r="Z150" s="23" t="str">
        <f>IF(I149="1","ÛÛ","")</f>
        <v>ÛÛ</v>
      </c>
      <c r="AA150" s="24" t="str">
        <f>IF(H149="1","ÛÛ","")</f>
        <v/>
      </c>
      <c r="AB150" s="4" t="s">
        <v>3</v>
      </c>
      <c r="AC150" s="6" t="s">
        <v>2</v>
      </c>
      <c r="AD150" s="23" t="str">
        <f>IF(MID(W149,6,1)="0","","ÛÛ")</f>
        <v/>
      </c>
      <c r="AE150" s="24" t="str">
        <f>IF(MID(W149,5,1)="0","","ÛÛ")</f>
        <v>ÛÛ</v>
      </c>
      <c r="AF150" s="4" t="s">
        <v>3</v>
      </c>
    </row>
    <row r="151" spans="2:32" ht="16.5" thickBot="1" x14ac:dyDescent="0.3">
      <c r="B151" s="8"/>
      <c r="C151" s="11"/>
      <c r="D151" s="16"/>
      <c r="E151" s="16"/>
      <c r="F151" s="16"/>
      <c r="G151" s="16"/>
      <c r="H151" s="16"/>
      <c r="I151" s="16"/>
      <c r="J151" s="16"/>
      <c r="K151" s="16"/>
      <c r="L151" s="3"/>
      <c r="M151" s="10"/>
      <c r="N151" s="16"/>
      <c r="O151" s="10"/>
      <c r="P151" s="16"/>
      <c r="Q151" s="3"/>
      <c r="R151" s="10"/>
      <c r="S151" s="16"/>
      <c r="T151" s="10"/>
      <c r="U151" s="16"/>
      <c r="V151" s="15"/>
      <c r="W151" s="30"/>
      <c r="X151" s="15"/>
      <c r="Y151" s="6" t="s">
        <v>4</v>
      </c>
      <c r="Z151" s="25" t="str">
        <f>IF(G149="1","ÛÛ","")</f>
        <v/>
      </c>
      <c r="AA151" s="26" t="str">
        <f>IF(E149="1","ÛÛ","")</f>
        <v>ÛÛ</v>
      </c>
      <c r="AB151" s="4" t="s">
        <v>5</v>
      </c>
      <c r="AC151" s="6" t="s">
        <v>4</v>
      </c>
      <c r="AD151" s="25" t="str">
        <f>IF(MID(W149,4,1)="0","","ÛÛ")</f>
        <v>ÛÛ</v>
      </c>
      <c r="AE151" s="26" t="str">
        <f>IF(MID(W149,2,1)="0","","ÛÛ")</f>
        <v/>
      </c>
      <c r="AF151" s="4" t="s">
        <v>5</v>
      </c>
    </row>
    <row r="152" spans="2:32" ht="16.5" thickBot="1" x14ac:dyDescent="0.3">
      <c r="B152" s="8"/>
      <c r="C152" s="5"/>
      <c r="D152" s="34"/>
      <c r="E152" s="34"/>
      <c r="F152" s="34"/>
      <c r="G152" s="34"/>
      <c r="H152" s="34"/>
      <c r="I152" s="34"/>
      <c r="J152" s="34"/>
      <c r="K152" s="3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31"/>
      <c r="X152" s="34"/>
      <c r="Z152" s="5"/>
      <c r="AA152" s="5"/>
      <c r="AF152" s="4"/>
    </row>
    <row r="153" spans="2:32" x14ac:dyDescent="0.25">
      <c r="B153" s="8">
        <v>101</v>
      </c>
      <c r="C153" s="11" t="str">
        <f t="shared" si="0"/>
        <v>01100101</v>
      </c>
      <c r="D153" s="16" t="str">
        <f t="shared" si="1"/>
        <v>0</v>
      </c>
      <c r="E153" s="16" t="str">
        <f t="shared" si="2"/>
        <v>1</v>
      </c>
      <c r="F153" s="16" t="str">
        <f t="shared" si="3"/>
        <v>1</v>
      </c>
      <c r="G153" s="16" t="str">
        <f t="shared" si="4"/>
        <v>0</v>
      </c>
      <c r="H153" s="16" t="str">
        <f t="shared" si="5"/>
        <v>0</v>
      </c>
      <c r="I153" s="16" t="str">
        <f t="shared" si="6"/>
        <v>1</v>
      </c>
      <c r="J153" s="16" t="str">
        <f t="shared" si="7"/>
        <v>0</v>
      </c>
      <c r="K153" s="16" t="str">
        <f t="shared" si="8"/>
        <v>1</v>
      </c>
      <c r="L153" s="3"/>
      <c r="M153" s="10" t="str">
        <f t="shared" si="9"/>
        <v>00000101</v>
      </c>
      <c r="N153" s="16">
        <f t="shared" si="10"/>
        <v>5</v>
      </c>
      <c r="O153" s="10" t="str">
        <f t="shared" si="11"/>
        <v>01000000</v>
      </c>
      <c r="P153" s="16">
        <f t="shared" si="12"/>
        <v>64</v>
      </c>
      <c r="Q153" s="3"/>
      <c r="R153" s="10" t="str">
        <f t="shared" si="13"/>
        <v>00001010</v>
      </c>
      <c r="S153" s="16">
        <f>N153*2+32*((N153*2)&gt;31)</f>
        <v>10</v>
      </c>
      <c r="T153" s="10" t="str">
        <f t="shared" si="14"/>
        <v>00010000</v>
      </c>
      <c r="U153" s="16">
        <f>INT((P153/2)-16*((INT(P153/2))&gt;31))</f>
        <v>16</v>
      </c>
      <c r="V153" s="15"/>
      <c r="W153" s="30" t="str">
        <f>RIGHT("00000000"&amp;DEC2BIN(BIN2DEC(R153)+BIN2DEC(T153)),8)</f>
        <v>00011010</v>
      </c>
      <c r="X153" s="15">
        <f>BIN2DEC(W153)</f>
        <v>26</v>
      </c>
      <c r="Y153" s="6" t="s">
        <v>0</v>
      </c>
      <c r="Z153" s="19" t="str">
        <f>IF(K153="1","ÛÛ","")</f>
        <v>ÛÛ</v>
      </c>
      <c r="AA153" s="22" t="str">
        <f>IF(J153="1","ÛÛ","")</f>
        <v/>
      </c>
      <c r="AB153" s="4" t="s">
        <v>1</v>
      </c>
      <c r="AC153" s="6" t="s">
        <v>0</v>
      </c>
      <c r="AD153" s="19" t="str">
        <f>IF(MID(W153,8,1)="0","","ÛÛ")</f>
        <v/>
      </c>
      <c r="AE153" s="22" t="str">
        <f>IF(MID(W153,7,1)="0","","ÛÛ")</f>
        <v>ÛÛ</v>
      </c>
      <c r="AF153" s="4" t="s">
        <v>1</v>
      </c>
    </row>
    <row r="154" spans="2:32" x14ac:dyDescent="0.25">
      <c r="B154" s="8"/>
      <c r="C154" s="11"/>
      <c r="D154" s="16"/>
      <c r="E154" s="16"/>
      <c r="F154" s="16"/>
      <c r="G154" s="16"/>
      <c r="H154" s="16"/>
      <c r="I154" s="16"/>
      <c r="J154" s="16"/>
      <c r="K154" s="16"/>
      <c r="L154" s="3"/>
      <c r="M154" s="10"/>
      <c r="N154" s="16"/>
      <c r="O154" s="10"/>
      <c r="P154" s="16"/>
      <c r="Q154" s="3"/>
      <c r="R154" s="10"/>
      <c r="S154" s="16"/>
      <c r="T154" s="10"/>
      <c r="U154" s="16"/>
      <c r="V154" s="15"/>
      <c r="W154" s="30"/>
      <c r="X154" s="15"/>
      <c r="Y154" s="6" t="s">
        <v>2</v>
      </c>
      <c r="Z154" s="23" t="str">
        <f>IF(I153="1","ÛÛ","")</f>
        <v>ÛÛ</v>
      </c>
      <c r="AA154" s="24" t="str">
        <f>IF(H153="1","ÛÛ","")</f>
        <v/>
      </c>
      <c r="AB154" s="4" t="s">
        <v>3</v>
      </c>
      <c r="AC154" s="6" t="s">
        <v>2</v>
      </c>
      <c r="AD154" s="23" t="str">
        <f>IF(MID(W153,6,1)="0","","ÛÛ")</f>
        <v/>
      </c>
      <c r="AE154" s="24" t="str">
        <f>IF(MID(W153,5,1)="0","","ÛÛ")</f>
        <v>ÛÛ</v>
      </c>
      <c r="AF154" s="4" t="s">
        <v>3</v>
      </c>
    </row>
    <row r="155" spans="2:32" ht="16.5" thickBot="1" x14ac:dyDescent="0.3">
      <c r="B155" s="8"/>
      <c r="C155" s="11"/>
      <c r="D155" s="16"/>
      <c r="E155" s="16"/>
      <c r="F155" s="16"/>
      <c r="G155" s="16"/>
      <c r="H155" s="16"/>
      <c r="I155" s="16"/>
      <c r="J155" s="16"/>
      <c r="K155" s="16"/>
      <c r="L155" s="3"/>
      <c r="M155" s="10"/>
      <c r="N155" s="16"/>
      <c r="O155" s="10"/>
      <c r="P155" s="16"/>
      <c r="Q155" s="3"/>
      <c r="R155" s="10"/>
      <c r="S155" s="16"/>
      <c r="T155" s="10"/>
      <c r="U155" s="16"/>
      <c r="V155" s="15"/>
      <c r="W155" s="30"/>
      <c r="X155" s="15"/>
      <c r="Y155" s="6" t="s">
        <v>4</v>
      </c>
      <c r="Z155" s="25" t="str">
        <f>IF(G153="1","ÛÛ","")</f>
        <v/>
      </c>
      <c r="AA155" s="26" t="str">
        <f>IF(E153="1","ÛÛ","")</f>
        <v>ÛÛ</v>
      </c>
      <c r="AB155" s="4" t="s">
        <v>5</v>
      </c>
      <c r="AC155" s="6" t="s">
        <v>4</v>
      </c>
      <c r="AD155" s="25" t="str">
        <f>IF(MID(W153,4,1)="0","","ÛÛ")</f>
        <v>ÛÛ</v>
      </c>
      <c r="AE155" s="26" t="str">
        <f>IF(MID(W153,2,1)="0","","ÛÛ")</f>
        <v/>
      </c>
      <c r="AF155" s="4" t="s">
        <v>5</v>
      </c>
    </row>
    <row r="156" spans="2:32" ht="16.5" thickBot="1" x14ac:dyDescent="0.3">
      <c r="B156" s="8"/>
      <c r="C156" s="5"/>
      <c r="D156" s="34"/>
      <c r="E156" s="34"/>
      <c r="F156" s="34"/>
      <c r="G156" s="34"/>
      <c r="H156" s="34"/>
      <c r="I156" s="34"/>
      <c r="J156" s="34"/>
      <c r="K156" s="3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31"/>
      <c r="X156" s="34"/>
      <c r="Z156" s="5"/>
      <c r="AA156" s="5"/>
      <c r="AF156" s="4"/>
    </row>
    <row r="157" spans="2:32" x14ac:dyDescent="0.25">
      <c r="B157" s="8">
        <v>102</v>
      </c>
      <c r="C157" s="11" t="str">
        <f t="shared" si="0"/>
        <v>01100110</v>
      </c>
      <c r="D157" s="16" t="str">
        <f t="shared" si="1"/>
        <v>0</v>
      </c>
      <c r="E157" s="16" t="str">
        <f t="shared" si="2"/>
        <v>1</v>
      </c>
      <c r="F157" s="16" t="str">
        <f t="shared" si="3"/>
        <v>1</v>
      </c>
      <c r="G157" s="16" t="str">
        <f t="shared" si="4"/>
        <v>0</v>
      </c>
      <c r="H157" s="16" t="str">
        <f t="shared" si="5"/>
        <v>0</v>
      </c>
      <c r="I157" s="16" t="str">
        <f t="shared" si="6"/>
        <v>1</v>
      </c>
      <c r="J157" s="16" t="str">
        <f t="shared" si="7"/>
        <v>1</v>
      </c>
      <c r="K157" s="16" t="str">
        <f t="shared" si="8"/>
        <v>0</v>
      </c>
      <c r="L157" s="3"/>
      <c r="M157" s="10" t="str">
        <f t="shared" si="9"/>
        <v>00000100</v>
      </c>
      <c r="N157" s="16">
        <f t="shared" si="10"/>
        <v>4</v>
      </c>
      <c r="O157" s="10" t="str">
        <f t="shared" si="11"/>
        <v>01000010</v>
      </c>
      <c r="P157" s="16">
        <f t="shared" si="12"/>
        <v>66</v>
      </c>
      <c r="Q157" s="3"/>
      <c r="R157" s="10" t="str">
        <f t="shared" si="13"/>
        <v>00001000</v>
      </c>
      <c r="S157" s="16">
        <f>N157*2+32*((N157*2)&gt;31)</f>
        <v>8</v>
      </c>
      <c r="T157" s="10" t="str">
        <f t="shared" si="14"/>
        <v>00010001</v>
      </c>
      <c r="U157" s="16">
        <f>INT((P157/2)-16*((INT(P157/2))&gt;31))</f>
        <v>17</v>
      </c>
      <c r="V157" s="15"/>
      <c r="W157" s="30" t="str">
        <f>RIGHT("00000000"&amp;DEC2BIN(BIN2DEC(R157)+BIN2DEC(T157)),8)</f>
        <v>00011001</v>
      </c>
      <c r="X157" s="15">
        <f>BIN2DEC(W157)</f>
        <v>25</v>
      </c>
      <c r="Y157" s="6" t="s">
        <v>0</v>
      </c>
      <c r="Z157" s="19" t="str">
        <f>IF(K157="1","ÛÛ","")</f>
        <v/>
      </c>
      <c r="AA157" s="22" t="str">
        <f>IF(J157="1","ÛÛ","")</f>
        <v>ÛÛ</v>
      </c>
      <c r="AB157" s="4" t="s">
        <v>1</v>
      </c>
      <c r="AC157" s="6" t="s">
        <v>0</v>
      </c>
      <c r="AD157" s="19" t="str">
        <f>IF(MID(W157,8,1)="0","","ÛÛ")</f>
        <v>ÛÛ</v>
      </c>
      <c r="AE157" s="22" t="str">
        <f>IF(MID(W157,7,1)="0","","ÛÛ")</f>
        <v/>
      </c>
      <c r="AF157" s="4" t="s">
        <v>1</v>
      </c>
    </row>
    <row r="158" spans="2:32" x14ac:dyDescent="0.25">
      <c r="B158" s="8"/>
      <c r="C158" s="11"/>
      <c r="D158" s="16"/>
      <c r="E158" s="16"/>
      <c r="F158" s="16"/>
      <c r="G158" s="16"/>
      <c r="H158" s="16"/>
      <c r="I158" s="16"/>
      <c r="J158" s="16"/>
      <c r="K158" s="16"/>
      <c r="L158" s="3"/>
      <c r="M158" s="10"/>
      <c r="N158" s="16"/>
      <c r="O158" s="10"/>
      <c r="P158" s="16"/>
      <c r="Q158" s="3"/>
      <c r="R158" s="10"/>
      <c r="S158" s="16"/>
      <c r="T158" s="10"/>
      <c r="U158" s="16"/>
      <c r="V158" s="15"/>
      <c r="W158" s="30"/>
      <c r="X158" s="15"/>
      <c r="Y158" s="6" t="s">
        <v>2</v>
      </c>
      <c r="Z158" s="23" t="str">
        <f>IF(I157="1","ÛÛ","")</f>
        <v>ÛÛ</v>
      </c>
      <c r="AA158" s="24" t="str">
        <f>IF(H157="1","ÛÛ","")</f>
        <v/>
      </c>
      <c r="AB158" s="4" t="s">
        <v>3</v>
      </c>
      <c r="AC158" s="6" t="s">
        <v>2</v>
      </c>
      <c r="AD158" s="23" t="str">
        <f>IF(MID(W157,6,1)="0","","ÛÛ")</f>
        <v/>
      </c>
      <c r="AE158" s="24" t="str">
        <f>IF(MID(W157,5,1)="0","","ÛÛ")</f>
        <v>ÛÛ</v>
      </c>
      <c r="AF158" s="4" t="s">
        <v>3</v>
      </c>
    </row>
    <row r="159" spans="2:32" ht="16.5" thickBot="1" x14ac:dyDescent="0.3">
      <c r="B159" s="8"/>
      <c r="C159" s="11"/>
      <c r="D159" s="16"/>
      <c r="E159" s="16"/>
      <c r="F159" s="16"/>
      <c r="G159" s="16"/>
      <c r="H159" s="16"/>
      <c r="I159" s="16"/>
      <c r="J159" s="16"/>
      <c r="K159" s="16"/>
      <c r="L159" s="3"/>
      <c r="M159" s="10"/>
      <c r="N159" s="16"/>
      <c r="O159" s="10"/>
      <c r="P159" s="16"/>
      <c r="Q159" s="3"/>
      <c r="R159" s="10"/>
      <c r="S159" s="16"/>
      <c r="T159" s="10"/>
      <c r="U159" s="16"/>
      <c r="V159" s="15"/>
      <c r="W159" s="30"/>
      <c r="X159" s="15"/>
      <c r="Y159" s="6" t="s">
        <v>4</v>
      </c>
      <c r="Z159" s="25" t="str">
        <f>IF(G157="1","ÛÛ","")</f>
        <v/>
      </c>
      <c r="AA159" s="26" t="str">
        <f>IF(E157="1","ÛÛ","")</f>
        <v>ÛÛ</v>
      </c>
      <c r="AB159" s="4" t="s">
        <v>5</v>
      </c>
      <c r="AC159" s="6" t="s">
        <v>4</v>
      </c>
      <c r="AD159" s="25" t="str">
        <f>IF(MID(W157,4,1)="0","","ÛÛ")</f>
        <v>ÛÛ</v>
      </c>
      <c r="AE159" s="26" t="str">
        <f>IF(MID(W157,2,1)="0","","ÛÛ")</f>
        <v/>
      </c>
      <c r="AF159" s="4" t="s">
        <v>5</v>
      </c>
    </row>
    <row r="160" spans="2:32" ht="16.5" thickBot="1" x14ac:dyDescent="0.3">
      <c r="B160" s="8"/>
      <c r="C160" s="5"/>
      <c r="D160" s="34"/>
      <c r="E160" s="34"/>
      <c r="F160" s="34"/>
      <c r="G160" s="34"/>
      <c r="H160" s="34"/>
      <c r="I160" s="34"/>
      <c r="J160" s="34"/>
      <c r="K160" s="3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31"/>
      <c r="X160" s="34"/>
      <c r="Z160" s="5"/>
      <c r="AA160" s="5"/>
      <c r="AF160" s="4"/>
    </row>
    <row r="161" spans="2:32" x14ac:dyDescent="0.25">
      <c r="B161" s="8">
        <v>103</v>
      </c>
      <c r="C161" s="11" t="str">
        <f t="shared" si="0"/>
        <v>01100111</v>
      </c>
      <c r="D161" s="16" t="str">
        <f t="shared" si="1"/>
        <v>0</v>
      </c>
      <c r="E161" s="16" t="str">
        <f t="shared" si="2"/>
        <v>1</v>
      </c>
      <c r="F161" s="16" t="str">
        <f t="shared" si="3"/>
        <v>1</v>
      </c>
      <c r="G161" s="16" t="str">
        <f t="shared" si="4"/>
        <v>0</v>
      </c>
      <c r="H161" s="16" t="str">
        <f t="shared" si="5"/>
        <v>0</v>
      </c>
      <c r="I161" s="16" t="str">
        <f t="shared" si="6"/>
        <v>1</v>
      </c>
      <c r="J161" s="16" t="str">
        <f t="shared" si="7"/>
        <v>1</v>
      </c>
      <c r="K161" s="16" t="str">
        <f t="shared" si="8"/>
        <v>1</v>
      </c>
      <c r="L161" s="3"/>
      <c r="M161" s="10" t="str">
        <f t="shared" si="9"/>
        <v>00000101</v>
      </c>
      <c r="N161" s="16">
        <f t="shared" si="10"/>
        <v>5</v>
      </c>
      <c r="O161" s="10" t="str">
        <f t="shared" si="11"/>
        <v>01000010</v>
      </c>
      <c r="P161" s="16">
        <f t="shared" si="12"/>
        <v>66</v>
      </c>
      <c r="Q161" s="3"/>
      <c r="R161" s="10" t="str">
        <f t="shared" si="13"/>
        <v>00001010</v>
      </c>
      <c r="S161" s="16">
        <f>N161*2+32*((N161*2)&gt;31)</f>
        <v>10</v>
      </c>
      <c r="T161" s="10" t="str">
        <f t="shared" si="14"/>
        <v>00010001</v>
      </c>
      <c r="U161" s="16">
        <f>INT((P161/2)-16*((INT(P161/2))&gt;31))</f>
        <v>17</v>
      </c>
      <c r="V161" s="15"/>
      <c r="W161" s="30" t="str">
        <f>RIGHT("00000000"&amp;DEC2BIN(BIN2DEC(R161)+BIN2DEC(T161)),8)</f>
        <v>00011011</v>
      </c>
      <c r="X161" s="15">
        <f>BIN2DEC(W161)</f>
        <v>27</v>
      </c>
      <c r="Y161" s="6" t="s">
        <v>0</v>
      </c>
      <c r="Z161" s="19" t="str">
        <f>IF(K161="1","ÛÛ","")</f>
        <v>ÛÛ</v>
      </c>
      <c r="AA161" s="22" t="str">
        <f>IF(J161="1","ÛÛ","")</f>
        <v>ÛÛ</v>
      </c>
      <c r="AB161" s="4" t="s">
        <v>1</v>
      </c>
      <c r="AC161" s="6" t="s">
        <v>0</v>
      </c>
      <c r="AD161" s="19" t="str">
        <f>IF(MID(W161,8,1)="0","","ÛÛ")</f>
        <v>ÛÛ</v>
      </c>
      <c r="AE161" s="22" t="str">
        <f>IF(MID(W161,7,1)="0","","ÛÛ")</f>
        <v>ÛÛ</v>
      </c>
      <c r="AF161" s="4" t="s">
        <v>1</v>
      </c>
    </row>
    <row r="162" spans="2:32" x14ac:dyDescent="0.25">
      <c r="B162" s="8"/>
      <c r="C162" s="11"/>
      <c r="D162" s="16"/>
      <c r="E162" s="16"/>
      <c r="F162" s="16"/>
      <c r="G162" s="16"/>
      <c r="H162" s="16"/>
      <c r="I162" s="16"/>
      <c r="J162" s="16"/>
      <c r="K162" s="16"/>
      <c r="L162" s="3"/>
      <c r="M162" s="10"/>
      <c r="N162" s="16"/>
      <c r="O162" s="10"/>
      <c r="P162" s="16"/>
      <c r="Q162" s="3"/>
      <c r="R162" s="10"/>
      <c r="S162" s="16"/>
      <c r="T162" s="10"/>
      <c r="U162" s="16"/>
      <c r="V162" s="15"/>
      <c r="W162" s="30"/>
      <c r="X162" s="15"/>
      <c r="Y162" s="6" t="s">
        <v>2</v>
      </c>
      <c r="Z162" s="23" t="str">
        <f>IF(I161="1","ÛÛ","")</f>
        <v>ÛÛ</v>
      </c>
      <c r="AA162" s="24" t="str">
        <f>IF(H161="1","ÛÛ","")</f>
        <v/>
      </c>
      <c r="AB162" s="4" t="s">
        <v>3</v>
      </c>
      <c r="AC162" s="6" t="s">
        <v>2</v>
      </c>
      <c r="AD162" s="23" t="str">
        <f>IF(MID(W161,6,1)="0","","ÛÛ")</f>
        <v/>
      </c>
      <c r="AE162" s="24" t="str">
        <f>IF(MID(W161,5,1)="0","","ÛÛ")</f>
        <v>ÛÛ</v>
      </c>
      <c r="AF162" s="4" t="s">
        <v>3</v>
      </c>
    </row>
    <row r="163" spans="2:32" ht="16.5" thickBot="1" x14ac:dyDescent="0.3">
      <c r="B163" s="8"/>
      <c r="C163" s="11"/>
      <c r="D163" s="16"/>
      <c r="E163" s="16"/>
      <c r="F163" s="16"/>
      <c r="G163" s="16"/>
      <c r="H163" s="16"/>
      <c r="I163" s="16"/>
      <c r="J163" s="16"/>
      <c r="K163" s="16"/>
      <c r="L163" s="3"/>
      <c r="M163" s="10"/>
      <c r="N163" s="16"/>
      <c r="O163" s="10"/>
      <c r="P163" s="16"/>
      <c r="Q163" s="3"/>
      <c r="R163" s="10"/>
      <c r="S163" s="16"/>
      <c r="T163" s="10"/>
      <c r="U163" s="16"/>
      <c r="V163" s="15"/>
      <c r="W163" s="30"/>
      <c r="X163" s="15"/>
      <c r="Y163" s="6" t="s">
        <v>4</v>
      </c>
      <c r="Z163" s="25" t="str">
        <f>IF(G161="1","ÛÛ","")</f>
        <v/>
      </c>
      <c r="AA163" s="26" t="str">
        <f>IF(E161="1","ÛÛ","")</f>
        <v>ÛÛ</v>
      </c>
      <c r="AB163" s="4" t="s">
        <v>5</v>
      </c>
      <c r="AC163" s="6" t="s">
        <v>4</v>
      </c>
      <c r="AD163" s="25" t="str">
        <f>IF(MID(W161,4,1)="0","","ÛÛ")</f>
        <v>ÛÛ</v>
      </c>
      <c r="AE163" s="26" t="str">
        <f>IF(MID(W161,2,1)="0","","ÛÛ")</f>
        <v/>
      </c>
      <c r="AF163" s="4" t="s">
        <v>5</v>
      </c>
    </row>
    <row r="164" spans="2:32" ht="16.5" thickBot="1" x14ac:dyDescent="0.3">
      <c r="B164" s="8"/>
      <c r="C164" s="5"/>
      <c r="D164" s="34"/>
      <c r="E164" s="34"/>
      <c r="F164" s="34"/>
      <c r="G164" s="34"/>
      <c r="H164" s="34"/>
      <c r="I164" s="34"/>
      <c r="J164" s="34"/>
      <c r="K164" s="3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31"/>
      <c r="X164" s="34"/>
      <c r="Z164" s="5"/>
      <c r="AA164" s="5"/>
      <c r="AF164" s="4"/>
    </row>
    <row r="165" spans="2:32" x14ac:dyDescent="0.25">
      <c r="B165" s="8">
        <v>104</v>
      </c>
      <c r="C165" s="11" t="str">
        <f t="shared" si="0"/>
        <v>01101000</v>
      </c>
      <c r="D165" s="16" t="str">
        <f t="shared" si="1"/>
        <v>0</v>
      </c>
      <c r="E165" s="16" t="str">
        <f t="shared" si="2"/>
        <v>1</v>
      </c>
      <c r="F165" s="16" t="str">
        <f t="shared" si="3"/>
        <v>1</v>
      </c>
      <c r="G165" s="16" t="str">
        <f t="shared" si="4"/>
        <v>0</v>
      </c>
      <c r="H165" s="16" t="str">
        <f t="shared" si="5"/>
        <v>1</v>
      </c>
      <c r="I165" s="16" t="str">
        <f t="shared" si="6"/>
        <v>0</v>
      </c>
      <c r="J165" s="16" t="str">
        <f t="shared" si="7"/>
        <v>0</v>
      </c>
      <c r="K165" s="16" t="str">
        <f t="shared" si="8"/>
        <v>0</v>
      </c>
      <c r="L165" s="3"/>
      <c r="M165" s="10" t="str">
        <f t="shared" si="9"/>
        <v>00000000</v>
      </c>
      <c r="N165" s="16">
        <f t="shared" si="10"/>
        <v>0</v>
      </c>
      <c r="O165" s="10" t="str">
        <f t="shared" si="11"/>
        <v>01001000</v>
      </c>
      <c r="P165" s="16">
        <f t="shared" si="12"/>
        <v>72</v>
      </c>
      <c r="Q165" s="3"/>
      <c r="R165" s="10" t="str">
        <f t="shared" si="13"/>
        <v>00000000</v>
      </c>
      <c r="S165" s="16">
        <f>N165*2+32*((N165*2)&gt;31)</f>
        <v>0</v>
      </c>
      <c r="T165" s="10" t="str">
        <f t="shared" si="14"/>
        <v>00010100</v>
      </c>
      <c r="U165" s="16">
        <f>INT((P165/2)-16*((INT(P165/2))&gt;31))</f>
        <v>20</v>
      </c>
      <c r="V165" s="15"/>
      <c r="W165" s="30" t="str">
        <f>RIGHT("00000000"&amp;DEC2BIN(BIN2DEC(R165)+BIN2DEC(T165)),8)</f>
        <v>00010100</v>
      </c>
      <c r="X165" s="15">
        <f>BIN2DEC(W165)</f>
        <v>20</v>
      </c>
      <c r="Y165" s="6" t="s">
        <v>0</v>
      </c>
      <c r="Z165" s="19" t="str">
        <f>IF(K165="1","ÛÛ","")</f>
        <v/>
      </c>
      <c r="AA165" s="22" t="str">
        <f>IF(J165="1","ÛÛ","")</f>
        <v/>
      </c>
      <c r="AB165" s="4" t="s">
        <v>1</v>
      </c>
      <c r="AC165" s="6" t="s">
        <v>0</v>
      </c>
      <c r="AD165" s="19" t="str">
        <f>IF(MID(W165,8,1)="0","","ÛÛ")</f>
        <v/>
      </c>
      <c r="AE165" s="22" t="str">
        <f>IF(MID(W165,7,1)="0","","ÛÛ")</f>
        <v/>
      </c>
      <c r="AF165" s="4" t="s">
        <v>1</v>
      </c>
    </row>
    <row r="166" spans="2:32" x14ac:dyDescent="0.25">
      <c r="B166" s="8"/>
      <c r="C166" s="11"/>
      <c r="D166" s="16"/>
      <c r="E166" s="16"/>
      <c r="F166" s="16"/>
      <c r="G166" s="16"/>
      <c r="H166" s="16"/>
      <c r="I166" s="16"/>
      <c r="J166" s="16"/>
      <c r="K166" s="16"/>
      <c r="L166" s="3"/>
      <c r="M166" s="10"/>
      <c r="N166" s="16"/>
      <c r="O166" s="10"/>
      <c r="P166" s="16"/>
      <c r="Q166" s="3"/>
      <c r="R166" s="10"/>
      <c r="S166" s="16"/>
      <c r="T166" s="10"/>
      <c r="U166" s="16"/>
      <c r="V166" s="15"/>
      <c r="W166" s="30"/>
      <c r="X166" s="15"/>
      <c r="Y166" s="6" t="s">
        <v>2</v>
      </c>
      <c r="Z166" s="23" t="str">
        <f>IF(I165="1","ÛÛ","")</f>
        <v/>
      </c>
      <c r="AA166" s="24" t="str">
        <f>IF(H165="1","ÛÛ","")</f>
        <v>ÛÛ</v>
      </c>
      <c r="AB166" s="4" t="s">
        <v>3</v>
      </c>
      <c r="AC166" s="6" t="s">
        <v>2</v>
      </c>
      <c r="AD166" s="23" t="str">
        <f>IF(MID(W165,6,1)="0","","ÛÛ")</f>
        <v>ÛÛ</v>
      </c>
      <c r="AE166" s="24" t="str">
        <f>IF(MID(W165,5,1)="0","","ÛÛ")</f>
        <v/>
      </c>
      <c r="AF166" s="4" t="s">
        <v>3</v>
      </c>
    </row>
    <row r="167" spans="2:32" ht="16.5" thickBot="1" x14ac:dyDescent="0.3">
      <c r="B167" s="8"/>
      <c r="C167" s="11"/>
      <c r="D167" s="16"/>
      <c r="E167" s="16"/>
      <c r="F167" s="16"/>
      <c r="G167" s="16"/>
      <c r="H167" s="16"/>
      <c r="I167" s="16"/>
      <c r="J167" s="16"/>
      <c r="K167" s="16"/>
      <c r="L167" s="3"/>
      <c r="M167" s="10"/>
      <c r="N167" s="16"/>
      <c r="O167" s="10"/>
      <c r="P167" s="16"/>
      <c r="Q167" s="3"/>
      <c r="R167" s="10"/>
      <c r="S167" s="16"/>
      <c r="T167" s="10"/>
      <c r="U167" s="16"/>
      <c r="V167" s="15"/>
      <c r="W167" s="30"/>
      <c r="X167" s="15"/>
      <c r="Y167" s="6" t="s">
        <v>4</v>
      </c>
      <c r="Z167" s="25" t="str">
        <f>IF(G165="1","ÛÛ","")</f>
        <v/>
      </c>
      <c r="AA167" s="26" t="str">
        <f>IF(E165="1","ÛÛ","")</f>
        <v>ÛÛ</v>
      </c>
      <c r="AB167" s="4" t="s">
        <v>5</v>
      </c>
      <c r="AC167" s="6" t="s">
        <v>4</v>
      </c>
      <c r="AD167" s="25" t="str">
        <f>IF(MID(W165,4,1)="0","","ÛÛ")</f>
        <v>ÛÛ</v>
      </c>
      <c r="AE167" s="26" t="str">
        <f>IF(MID(W165,2,1)="0","","ÛÛ")</f>
        <v/>
      </c>
      <c r="AF167" s="4" t="s">
        <v>5</v>
      </c>
    </row>
    <row r="168" spans="2:32" ht="16.5" thickBot="1" x14ac:dyDescent="0.3">
      <c r="B168" s="8"/>
      <c r="C168" s="5"/>
      <c r="D168" s="34"/>
      <c r="E168" s="34"/>
      <c r="F168" s="34"/>
      <c r="G168" s="34"/>
      <c r="H168" s="34"/>
      <c r="I168" s="34"/>
      <c r="J168" s="34"/>
      <c r="K168" s="3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31"/>
      <c r="X168" s="34"/>
      <c r="Z168" s="5"/>
      <c r="AA168" s="5"/>
      <c r="AF168" s="4"/>
    </row>
    <row r="169" spans="2:32" x14ac:dyDescent="0.25">
      <c r="B169" s="8">
        <v>105</v>
      </c>
      <c r="C169" s="11" t="str">
        <f t="shared" si="0"/>
        <v>01101001</v>
      </c>
      <c r="D169" s="16" t="str">
        <f t="shared" si="1"/>
        <v>0</v>
      </c>
      <c r="E169" s="16" t="str">
        <f t="shared" si="2"/>
        <v>1</v>
      </c>
      <c r="F169" s="16" t="str">
        <f t="shared" si="3"/>
        <v>1</v>
      </c>
      <c r="G169" s="16" t="str">
        <f t="shared" si="4"/>
        <v>0</v>
      </c>
      <c r="H169" s="16" t="str">
        <f t="shared" si="5"/>
        <v>1</v>
      </c>
      <c r="I169" s="16" t="str">
        <f t="shared" si="6"/>
        <v>0</v>
      </c>
      <c r="J169" s="16" t="str">
        <f t="shared" si="7"/>
        <v>0</v>
      </c>
      <c r="K169" s="16" t="str">
        <f t="shared" si="8"/>
        <v>1</v>
      </c>
      <c r="L169" s="3"/>
      <c r="M169" s="10" t="str">
        <f t="shared" si="9"/>
        <v>00000001</v>
      </c>
      <c r="N169" s="16">
        <f t="shared" si="10"/>
        <v>1</v>
      </c>
      <c r="O169" s="10" t="str">
        <f t="shared" si="11"/>
        <v>01001000</v>
      </c>
      <c r="P169" s="16">
        <f t="shared" si="12"/>
        <v>72</v>
      </c>
      <c r="Q169" s="3"/>
      <c r="R169" s="10" t="str">
        <f t="shared" si="13"/>
        <v>00000010</v>
      </c>
      <c r="S169" s="16">
        <f>N169*2+32*((N169*2)&gt;31)</f>
        <v>2</v>
      </c>
      <c r="T169" s="10" t="str">
        <f t="shared" si="14"/>
        <v>00010100</v>
      </c>
      <c r="U169" s="16">
        <f>INT((P169/2)-16*((INT(P169/2))&gt;31))</f>
        <v>20</v>
      </c>
      <c r="V169" s="15"/>
      <c r="W169" s="30" t="str">
        <f>RIGHT("00000000"&amp;DEC2BIN(BIN2DEC(R169)+BIN2DEC(T169)),8)</f>
        <v>00010110</v>
      </c>
      <c r="X169" s="15">
        <f>BIN2DEC(W169)</f>
        <v>22</v>
      </c>
      <c r="Y169" s="6" t="s">
        <v>0</v>
      </c>
      <c r="Z169" s="19" t="str">
        <f>IF(K169="1","ÛÛ","")</f>
        <v>ÛÛ</v>
      </c>
      <c r="AA169" s="22" t="str">
        <f>IF(J169="1","ÛÛ","")</f>
        <v/>
      </c>
      <c r="AB169" s="4" t="s">
        <v>1</v>
      </c>
      <c r="AC169" s="6" t="s">
        <v>0</v>
      </c>
      <c r="AD169" s="19" t="str">
        <f>IF(MID(W169,8,1)="0","","ÛÛ")</f>
        <v/>
      </c>
      <c r="AE169" s="22" t="str">
        <f>IF(MID(W169,7,1)="0","","ÛÛ")</f>
        <v>ÛÛ</v>
      </c>
      <c r="AF169" s="4" t="s">
        <v>1</v>
      </c>
    </row>
    <row r="170" spans="2:32" x14ac:dyDescent="0.25">
      <c r="B170" s="8"/>
      <c r="C170" s="11"/>
      <c r="D170" s="16"/>
      <c r="E170" s="16"/>
      <c r="F170" s="16"/>
      <c r="G170" s="16"/>
      <c r="H170" s="16"/>
      <c r="I170" s="16"/>
      <c r="J170" s="16"/>
      <c r="K170" s="16"/>
      <c r="L170" s="3"/>
      <c r="M170" s="10"/>
      <c r="N170" s="16"/>
      <c r="O170" s="10"/>
      <c r="P170" s="16"/>
      <c r="Q170" s="3"/>
      <c r="R170" s="10"/>
      <c r="S170" s="16"/>
      <c r="T170" s="10"/>
      <c r="U170" s="16"/>
      <c r="V170" s="15"/>
      <c r="W170" s="30"/>
      <c r="X170" s="15"/>
      <c r="Y170" s="6" t="s">
        <v>2</v>
      </c>
      <c r="Z170" s="23" t="str">
        <f>IF(I169="1","ÛÛ","")</f>
        <v/>
      </c>
      <c r="AA170" s="24" t="str">
        <f>IF(H169="1","ÛÛ","")</f>
        <v>ÛÛ</v>
      </c>
      <c r="AB170" s="4" t="s">
        <v>3</v>
      </c>
      <c r="AC170" s="6" t="s">
        <v>2</v>
      </c>
      <c r="AD170" s="23" t="str">
        <f>IF(MID(W169,6,1)="0","","ÛÛ")</f>
        <v>ÛÛ</v>
      </c>
      <c r="AE170" s="24" t="str">
        <f>IF(MID(W169,5,1)="0","","ÛÛ")</f>
        <v/>
      </c>
      <c r="AF170" s="4" t="s">
        <v>3</v>
      </c>
    </row>
    <row r="171" spans="2:32" ht="16.5" thickBot="1" x14ac:dyDescent="0.3">
      <c r="B171" s="8"/>
      <c r="C171" s="11"/>
      <c r="D171" s="16"/>
      <c r="E171" s="16"/>
      <c r="F171" s="16"/>
      <c r="G171" s="16"/>
      <c r="H171" s="16"/>
      <c r="I171" s="16"/>
      <c r="J171" s="16"/>
      <c r="K171" s="16"/>
      <c r="L171" s="3"/>
      <c r="M171" s="10"/>
      <c r="N171" s="16"/>
      <c r="O171" s="10"/>
      <c r="P171" s="16"/>
      <c r="Q171" s="3"/>
      <c r="R171" s="10"/>
      <c r="S171" s="16"/>
      <c r="T171" s="10"/>
      <c r="U171" s="16"/>
      <c r="V171" s="15"/>
      <c r="W171" s="30"/>
      <c r="X171" s="15"/>
      <c r="Y171" s="6" t="s">
        <v>4</v>
      </c>
      <c r="Z171" s="25" t="str">
        <f>IF(G169="1","ÛÛ","")</f>
        <v/>
      </c>
      <c r="AA171" s="26" t="str">
        <f>IF(E169="1","ÛÛ","")</f>
        <v>ÛÛ</v>
      </c>
      <c r="AB171" s="4" t="s">
        <v>5</v>
      </c>
      <c r="AC171" s="6" t="s">
        <v>4</v>
      </c>
      <c r="AD171" s="25" t="str">
        <f>IF(MID(W169,4,1)="0","","ÛÛ")</f>
        <v>ÛÛ</v>
      </c>
      <c r="AE171" s="26" t="str">
        <f>IF(MID(W169,2,1)="0","","ÛÛ")</f>
        <v/>
      </c>
      <c r="AF171" s="4" t="s">
        <v>5</v>
      </c>
    </row>
    <row r="172" spans="2:32" ht="16.5" thickBot="1" x14ac:dyDescent="0.3">
      <c r="B172" s="8"/>
      <c r="C172" s="5"/>
      <c r="D172" s="34"/>
      <c r="E172" s="34"/>
      <c r="F172" s="34"/>
      <c r="G172" s="34"/>
      <c r="H172" s="34"/>
      <c r="I172" s="34"/>
      <c r="J172" s="34"/>
      <c r="K172" s="3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31"/>
      <c r="X172" s="34"/>
      <c r="Z172" s="5"/>
      <c r="AA172" s="5"/>
      <c r="AF172" s="4"/>
    </row>
    <row r="173" spans="2:32" x14ac:dyDescent="0.25">
      <c r="B173" s="8">
        <v>106</v>
      </c>
      <c r="C173" s="11" t="str">
        <f t="shared" si="0"/>
        <v>01101010</v>
      </c>
      <c r="D173" s="16" t="str">
        <f t="shared" si="1"/>
        <v>0</v>
      </c>
      <c r="E173" s="16" t="str">
        <f t="shared" si="2"/>
        <v>1</v>
      </c>
      <c r="F173" s="16" t="str">
        <f t="shared" si="3"/>
        <v>1</v>
      </c>
      <c r="G173" s="16" t="str">
        <f t="shared" si="4"/>
        <v>0</v>
      </c>
      <c r="H173" s="16" t="str">
        <f t="shared" si="5"/>
        <v>1</v>
      </c>
      <c r="I173" s="16" t="str">
        <f t="shared" si="6"/>
        <v>0</v>
      </c>
      <c r="J173" s="16" t="str">
        <f t="shared" si="7"/>
        <v>1</v>
      </c>
      <c r="K173" s="16" t="str">
        <f t="shared" si="8"/>
        <v>0</v>
      </c>
      <c r="L173" s="3"/>
      <c r="M173" s="10" t="str">
        <f t="shared" si="9"/>
        <v>00000000</v>
      </c>
      <c r="N173" s="16">
        <f t="shared" si="10"/>
        <v>0</v>
      </c>
      <c r="O173" s="10" t="str">
        <f t="shared" si="11"/>
        <v>01001010</v>
      </c>
      <c r="P173" s="16">
        <f t="shared" si="12"/>
        <v>74</v>
      </c>
      <c r="Q173" s="3"/>
      <c r="R173" s="10" t="str">
        <f t="shared" si="13"/>
        <v>00000000</v>
      </c>
      <c r="S173" s="16">
        <f>N173*2+32*((N173*2)&gt;31)</f>
        <v>0</v>
      </c>
      <c r="T173" s="10" t="str">
        <f t="shared" si="14"/>
        <v>00010101</v>
      </c>
      <c r="U173" s="16">
        <f>INT((P173/2)-16*((INT(P173/2))&gt;31))</f>
        <v>21</v>
      </c>
      <c r="V173" s="15"/>
      <c r="W173" s="30" t="str">
        <f>RIGHT("00000000"&amp;DEC2BIN(BIN2DEC(R173)+BIN2DEC(T173)),8)</f>
        <v>00010101</v>
      </c>
      <c r="X173" s="15">
        <f>BIN2DEC(W173)</f>
        <v>21</v>
      </c>
      <c r="Y173" s="6" t="s">
        <v>0</v>
      </c>
      <c r="Z173" s="19" t="str">
        <f>IF(K173="1","ÛÛ","")</f>
        <v/>
      </c>
      <c r="AA173" s="22" t="str">
        <f>IF(J173="1","ÛÛ","")</f>
        <v>ÛÛ</v>
      </c>
      <c r="AB173" s="4" t="s">
        <v>1</v>
      </c>
      <c r="AC173" s="6" t="s">
        <v>0</v>
      </c>
      <c r="AD173" s="19" t="str">
        <f>IF(MID(W173,8,1)="0","","ÛÛ")</f>
        <v>ÛÛ</v>
      </c>
      <c r="AE173" s="22" t="str">
        <f>IF(MID(W173,7,1)="0","","ÛÛ")</f>
        <v/>
      </c>
      <c r="AF173" s="4" t="s">
        <v>1</v>
      </c>
    </row>
    <row r="174" spans="2:32" x14ac:dyDescent="0.25">
      <c r="B174" s="8"/>
      <c r="C174" s="11"/>
      <c r="D174" s="16"/>
      <c r="E174" s="16"/>
      <c r="F174" s="16"/>
      <c r="G174" s="16"/>
      <c r="H174" s="16"/>
      <c r="I174" s="16"/>
      <c r="J174" s="16"/>
      <c r="K174" s="16"/>
      <c r="L174" s="3"/>
      <c r="M174" s="10"/>
      <c r="N174" s="16"/>
      <c r="O174" s="10"/>
      <c r="P174" s="16"/>
      <c r="Q174" s="3"/>
      <c r="R174" s="10"/>
      <c r="S174" s="16"/>
      <c r="T174" s="10"/>
      <c r="U174" s="16"/>
      <c r="V174" s="15"/>
      <c r="W174" s="30"/>
      <c r="X174" s="15"/>
      <c r="Y174" s="6" t="s">
        <v>2</v>
      </c>
      <c r="Z174" s="23" t="str">
        <f>IF(I173="1","ÛÛ","")</f>
        <v/>
      </c>
      <c r="AA174" s="24" t="str">
        <f>IF(H173="1","ÛÛ","")</f>
        <v>ÛÛ</v>
      </c>
      <c r="AB174" s="4" t="s">
        <v>3</v>
      </c>
      <c r="AC174" s="6" t="s">
        <v>2</v>
      </c>
      <c r="AD174" s="23" t="str">
        <f>IF(MID(W173,6,1)="0","","ÛÛ")</f>
        <v>ÛÛ</v>
      </c>
      <c r="AE174" s="24" t="str">
        <f>IF(MID(W173,5,1)="0","","ÛÛ")</f>
        <v/>
      </c>
      <c r="AF174" s="4" t="s">
        <v>3</v>
      </c>
    </row>
    <row r="175" spans="2:32" ht="16.5" thickBot="1" x14ac:dyDescent="0.3">
      <c r="B175" s="8"/>
      <c r="C175" s="11"/>
      <c r="D175" s="16"/>
      <c r="E175" s="16"/>
      <c r="F175" s="16"/>
      <c r="G175" s="16"/>
      <c r="H175" s="16"/>
      <c r="I175" s="16"/>
      <c r="J175" s="16"/>
      <c r="K175" s="16"/>
      <c r="L175" s="3"/>
      <c r="M175" s="10"/>
      <c r="N175" s="16"/>
      <c r="O175" s="10"/>
      <c r="P175" s="16"/>
      <c r="Q175" s="3"/>
      <c r="R175" s="10"/>
      <c r="S175" s="16"/>
      <c r="T175" s="10"/>
      <c r="U175" s="16"/>
      <c r="V175" s="15"/>
      <c r="W175" s="30"/>
      <c r="X175" s="15"/>
      <c r="Y175" s="6" t="s">
        <v>4</v>
      </c>
      <c r="Z175" s="25" t="str">
        <f>IF(G173="1","ÛÛ","")</f>
        <v/>
      </c>
      <c r="AA175" s="26" t="str">
        <f>IF(E173="1","ÛÛ","")</f>
        <v>ÛÛ</v>
      </c>
      <c r="AB175" s="4" t="s">
        <v>5</v>
      </c>
      <c r="AC175" s="6" t="s">
        <v>4</v>
      </c>
      <c r="AD175" s="25" t="str">
        <f>IF(MID(W173,4,1)="0","","ÛÛ")</f>
        <v>ÛÛ</v>
      </c>
      <c r="AE175" s="26" t="str">
        <f>IF(MID(W173,2,1)="0","","ÛÛ")</f>
        <v/>
      </c>
      <c r="AF175" s="4" t="s">
        <v>5</v>
      </c>
    </row>
    <row r="176" spans="2:32" ht="16.5" thickBot="1" x14ac:dyDescent="0.3">
      <c r="B176" s="8"/>
      <c r="C176" s="5"/>
      <c r="D176" s="34"/>
      <c r="E176" s="34"/>
      <c r="F176" s="34"/>
      <c r="G176" s="34"/>
      <c r="H176" s="34"/>
      <c r="I176" s="34"/>
      <c r="J176" s="34"/>
      <c r="K176" s="3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31"/>
      <c r="X176" s="34"/>
      <c r="Z176" s="5"/>
      <c r="AA176" s="5"/>
      <c r="AF176" s="4"/>
    </row>
    <row r="177" spans="2:32" x14ac:dyDescent="0.25">
      <c r="B177" s="8">
        <v>107</v>
      </c>
      <c r="C177" s="11" t="str">
        <f t="shared" si="0"/>
        <v>01101011</v>
      </c>
      <c r="D177" s="16" t="str">
        <f t="shared" si="1"/>
        <v>0</v>
      </c>
      <c r="E177" s="16" t="str">
        <f t="shared" si="2"/>
        <v>1</v>
      </c>
      <c r="F177" s="16" t="str">
        <f t="shared" si="3"/>
        <v>1</v>
      </c>
      <c r="G177" s="16" t="str">
        <f t="shared" si="4"/>
        <v>0</v>
      </c>
      <c r="H177" s="16" t="str">
        <f t="shared" si="5"/>
        <v>1</v>
      </c>
      <c r="I177" s="16" t="str">
        <f t="shared" si="6"/>
        <v>0</v>
      </c>
      <c r="J177" s="16" t="str">
        <f t="shared" si="7"/>
        <v>1</v>
      </c>
      <c r="K177" s="16" t="str">
        <f t="shared" si="8"/>
        <v>1</v>
      </c>
      <c r="L177" s="3"/>
      <c r="M177" s="10" t="str">
        <f t="shared" si="9"/>
        <v>00000001</v>
      </c>
      <c r="N177" s="16">
        <f t="shared" si="10"/>
        <v>1</v>
      </c>
      <c r="O177" s="10" t="str">
        <f t="shared" si="11"/>
        <v>01001010</v>
      </c>
      <c r="P177" s="16">
        <f t="shared" si="12"/>
        <v>74</v>
      </c>
      <c r="Q177" s="3"/>
      <c r="R177" s="10" t="str">
        <f t="shared" si="13"/>
        <v>00000010</v>
      </c>
      <c r="S177" s="16">
        <f>N177*2+32*((N177*2)&gt;31)</f>
        <v>2</v>
      </c>
      <c r="T177" s="10" t="str">
        <f t="shared" si="14"/>
        <v>00010101</v>
      </c>
      <c r="U177" s="16">
        <f>INT((P177/2)-16*((INT(P177/2))&gt;31))</f>
        <v>21</v>
      </c>
      <c r="V177" s="15"/>
      <c r="W177" s="30" t="str">
        <f>RIGHT("00000000"&amp;DEC2BIN(BIN2DEC(R177)+BIN2DEC(T177)),8)</f>
        <v>00010111</v>
      </c>
      <c r="X177" s="15">
        <f>BIN2DEC(W177)</f>
        <v>23</v>
      </c>
      <c r="Y177" s="6" t="s">
        <v>0</v>
      </c>
      <c r="Z177" s="19" t="str">
        <f>IF(K177="1","ÛÛ","")</f>
        <v>ÛÛ</v>
      </c>
      <c r="AA177" s="22" t="str">
        <f>IF(J177="1","ÛÛ","")</f>
        <v>ÛÛ</v>
      </c>
      <c r="AB177" s="4" t="s">
        <v>1</v>
      </c>
      <c r="AC177" s="6" t="s">
        <v>0</v>
      </c>
      <c r="AD177" s="19" t="str">
        <f>IF(MID(W177,8,1)="0","","ÛÛ")</f>
        <v>ÛÛ</v>
      </c>
      <c r="AE177" s="22" t="str">
        <f>IF(MID(W177,7,1)="0","","ÛÛ")</f>
        <v>ÛÛ</v>
      </c>
      <c r="AF177" s="4" t="s">
        <v>1</v>
      </c>
    </row>
    <row r="178" spans="2:32" x14ac:dyDescent="0.25">
      <c r="B178" s="8"/>
      <c r="C178" s="11"/>
      <c r="D178" s="16"/>
      <c r="E178" s="16"/>
      <c r="F178" s="16"/>
      <c r="G178" s="16"/>
      <c r="H178" s="16"/>
      <c r="I178" s="16"/>
      <c r="J178" s="16"/>
      <c r="K178" s="16"/>
      <c r="L178" s="3"/>
      <c r="M178" s="10"/>
      <c r="N178" s="16"/>
      <c r="O178" s="10"/>
      <c r="P178" s="16"/>
      <c r="Q178" s="3"/>
      <c r="R178" s="10"/>
      <c r="S178" s="16"/>
      <c r="T178" s="10"/>
      <c r="U178" s="16"/>
      <c r="V178" s="15"/>
      <c r="W178" s="30"/>
      <c r="X178" s="15"/>
      <c r="Y178" s="6" t="s">
        <v>2</v>
      </c>
      <c r="Z178" s="23" t="str">
        <f>IF(I177="1","ÛÛ","")</f>
        <v/>
      </c>
      <c r="AA178" s="24" t="str">
        <f>IF(H177="1","ÛÛ","")</f>
        <v>ÛÛ</v>
      </c>
      <c r="AB178" s="4" t="s">
        <v>3</v>
      </c>
      <c r="AC178" s="6" t="s">
        <v>2</v>
      </c>
      <c r="AD178" s="23" t="str">
        <f>IF(MID(W177,6,1)="0","","ÛÛ")</f>
        <v>ÛÛ</v>
      </c>
      <c r="AE178" s="24" t="str">
        <f>IF(MID(W177,5,1)="0","","ÛÛ")</f>
        <v/>
      </c>
      <c r="AF178" s="4" t="s">
        <v>3</v>
      </c>
    </row>
    <row r="179" spans="2:32" ht="16.5" thickBot="1" x14ac:dyDescent="0.3">
      <c r="B179" s="8"/>
      <c r="C179" s="11"/>
      <c r="D179" s="16"/>
      <c r="E179" s="16"/>
      <c r="F179" s="16"/>
      <c r="G179" s="16"/>
      <c r="H179" s="16"/>
      <c r="I179" s="16"/>
      <c r="J179" s="16"/>
      <c r="K179" s="16"/>
      <c r="L179" s="3"/>
      <c r="M179" s="10"/>
      <c r="N179" s="16"/>
      <c r="O179" s="10"/>
      <c r="P179" s="16"/>
      <c r="Q179" s="3"/>
      <c r="R179" s="10"/>
      <c r="S179" s="16"/>
      <c r="T179" s="10"/>
      <c r="U179" s="16"/>
      <c r="V179" s="15"/>
      <c r="W179" s="30"/>
      <c r="X179" s="15"/>
      <c r="Y179" s="6" t="s">
        <v>4</v>
      </c>
      <c r="Z179" s="25" t="str">
        <f>IF(G177="1","ÛÛ","")</f>
        <v/>
      </c>
      <c r="AA179" s="26" t="str">
        <f>IF(E177="1","ÛÛ","")</f>
        <v>ÛÛ</v>
      </c>
      <c r="AB179" s="4" t="s">
        <v>5</v>
      </c>
      <c r="AC179" s="6" t="s">
        <v>4</v>
      </c>
      <c r="AD179" s="25" t="str">
        <f>IF(MID(W177,4,1)="0","","ÛÛ")</f>
        <v>ÛÛ</v>
      </c>
      <c r="AE179" s="26" t="str">
        <f>IF(MID(W177,2,1)="0","","ÛÛ")</f>
        <v/>
      </c>
      <c r="AF179" s="4" t="s">
        <v>5</v>
      </c>
    </row>
    <row r="180" spans="2:32" ht="16.5" thickBot="1" x14ac:dyDescent="0.3">
      <c r="B180" s="8"/>
      <c r="C180" s="5"/>
      <c r="D180" s="34"/>
      <c r="E180" s="34"/>
      <c r="F180" s="34"/>
      <c r="G180" s="34"/>
      <c r="H180" s="34"/>
      <c r="I180" s="34"/>
      <c r="J180" s="34"/>
      <c r="K180" s="3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31"/>
      <c r="X180" s="34"/>
      <c r="Z180" s="5"/>
      <c r="AA180" s="5"/>
      <c r="AF180" s="4"/>
    </row>
    <row r="181" spans="2:32" x14ac:dyDescent="0.25">
      <c r="B181" s="8">
        <v>108</v>
      </c>
      <c r="C181" s="11" t="str">
        <f t="shared" si="0"/>
        <v>01101100</v>
      </c>
      <c r="D181" s="16" t="str">
        <f t="shared" si="1"/>
        <v>0</v>
      </c>
      <c r="E181" s="16" t="str">
        <f t="shared" si="2"/>
        <v>1</v>
      </c>
      <c r="F181" s="16" t="str">
        <f t="shared" si="3"/>
        <v>1</v>
      </c>
      <c r="G181" s="16" t="str">
        <f t="shared" si="4"/>
        <v>0</v>
      </c>
      <c r="H181" s="16" t="str">
        <f t="shared" si="5"/>
        <v>1</v>
      </c>
      <c r="I181" s="16" t="str">
        <f t="shared" si="6"/>
        <v>1</v>
      </c>
      <c r="J181" s="16" t="str">
        <f t="shared" si="7"/>
        <v>0</v>
      </c>
      <c r="K181" s="16" t="str">
        <f t="shared" si="8"/>
        <v>0</v>
      </c>
      <c r="L181" s="3"/>
      <c r="M181" s="10" t="str">
        <f t="shared" si="9"/>
        <v>00000100</v>
      </c>
      <c r="N181" s="16">
        <f t="shared" si="10"/>
        <v>4</v>
      </c>
      <c r="O181" s="10" t="str">
        <f t="shared" si="11"/>
        <v>01001000</v>
      </c>
      <c r="P181" s="16">
        <f t="shared" si="12"/>
        <v>72</v>
      </c>
      <c r="Q181" s="3"/>
      <c r="R181" s="10" t="str">
        <f t="shared" si="13"/>
        <v>00001000</v>
      </c>
      <c r="S181" s="16">
        <f>N181*2+32*((N181*2)&gt;31)</f>
        <v>8</v>
      </c>
      <c r="T181" s="10" t="str">
        <f t="shared" si="14"/>
        <v>00010100</v>
      </c>
      <c r="U181" s="16">
        <f>INT((P181/2)-16*((INT(P181/2))&gt;31))</f>
        <v>20</v>
      </c>
      <c r="V181" s="15"/>
      <c r="W181" s="30" t="str">
        <f>RIGHT("00000000"&amp;DEC2BIN(BIN2DEC(R181)+BIN2DEC(T181)),8)</f>
        <v>00011100</v>
      </c>
      <c r="X181" s="15">
        <f>BIN2DEC(W181)</f>
        <v>28</v>
      </c>
      <c r="Y181" s="6" t="s">
        <v>0</v>
      </c>
      <c r="Z181" s="19" t="str">
        <f>IF(K181="1","ÛÛ","")</f>
        <v/>
      </c>
      <c r="AA181" s="22" t="str">
        <f>IF(J181="1","ÛÛ","")</f>
        <v/>
      </c>
      <c r="AB181" s="4" t="s">
        <v>1</v>
      </c>
      <c r="AC181" s="6" t="s">
        <v>0</v>
      </c>
      <c r="AD181" s="19" t="str">
        <f>IF(MID(W181,8,1)="0","","ÛÛ")</f>
        <v/>
      </c>
      <c r="AE181" s="22" t="str">
        <f>IF(MID(W181,7,1)="0","","ÛÛ")</f>
        <v/>
      </c>
      <c r="AF181" s="4" t="s">
        <v>1</v>
      </c>
    </row>
    <row r="182" spans="2:32" x14ac:dyDescent="0.25">
      <c r="B182" s="8"/>
      <c r="C182" s="11"/>
      <c r="D182" s="16"/>
      <c r="E182" s="16"/>
      <c r="F182" s="16"/>
      <c r="G182" s="16"/>
      <c r="H182" s="16"/>
      <c r="I182" s="16"/>
      <c r="J182" s="16"/>
      <c r="K182" s="16"/>
      <c r="L182" s="3"/>
      <c r="M182" s="10"/>
      <c r="N182" s="16"/>
      <c r="O182" s="10"/>
      <c r="P182" s="16"/>
      <c r="Q182" s="3"/>
      <c r="R182" s="10"/>
      <c r="S182" s="16"/>
      <c r="T182" s="10"/>
      <c r="U182" s="16"/>
      <c r="V182" s="15"/>
      <c r="W182" s="30"/>
      <c r="X182" s="15"/>
      <c r="Y182" s="6" t="s">
        <v>2</v>
      </c>
      <c r="Z182" s="23" t="str">
        <f>IF(I181="1","ÛÛ","")</f>
        <v>ÛÛ</v>
      </c>
      <c r="AA182" s="24" t="str">
        <f>IF(H181="1","ÛÛ","")</f>
        <v>ÛÛ</v>
      </c>
      <c r="AB182" s="4" t="s">
        <v>3</v>
      </c>
      <c r="AC182" s="6" t="s">
        <v>2</v>
      </c>
      <c r="AD182" s="23" t="str">
        <f>IF(MID(W181,6,1)="0","","ÛÛ")</f>
        <v>ÛÛ</v>
      </c>
      <c r="AE182" s="24" t="str">
        <f>IF(MID(W181,5,1)="0","","ÛÛ")</f>
        <v>ÛÛ</v>
      </c>
      <c r="AF182" s="4" t="s">
        <v>3</v>
      </c>
    </row>
    <row r="183" spans="2:32" ht="16.5" thickBot="1" x14ac:dyDescent="0.3">
      <c r="B183" s="8"/>
      <c r="C183" s="11"/>
      <c r="D183" s="16"/>
      <c r="E183" s="16"/>
      <c r="F183" s="16"/>
      <c r="G183" s="16"/>
      <c r="H183" s="16"/>
      <c r="I183" s="16"/>
      <c r="J183" s="16"/>
      <c r="K183" s="16"/>
      <c r="L183" s="3"/>
      <c r="M183" s="10"/>
      <c r="N183" s="16"/>
      <c r="O183" s="10"/>
      <c r="P183" s="16"/>
      <c r="Q183" s="3"/>
      <c r="R183" s="10"/>
      <c r="S183" s="16"/>
      <c r="T183" s="10"/>
      <c r="U183" s="16"/>
      <c r="V183" s="15"/>
      <c r="W183" s="30"/>
      <c r="X183" s="15"/>
      <c r="Y183" s="6" t="s">
        <v>4</v>
      </c>
      <c r="Z183" s="25" t="str">
        <f>IF(G181="1","ÛÛ","")</f>
        <v/>
      </c>
      <c r="AA183" s="26" t="str">
        <f>IF(E181="1","ÛÛ","")</f>
        <v>ÛÛ</v>
      </c>
      <c r="AB183" s="4" t="s">
        <v>5</v>
      </c>
      <c r="AC183" s="6" t="s">
        <v>4</v>
      </c>
      <c r="AD183" s="25" t="str">
        <f>IF(MID(W181,4,1)="0","","ÛÛ")</f>
        <v>ÛÛ</v>
      </c>
      <c r="AE183" s="26" t="str">
        <f>IF(MID(W181,2,1)="0","","ÛÛ")</f>
        <v/>
      </c>
      <c r="AF183" s="4" t="s">
        <v>5</v>
      </c>
    </row>
    <row r="184" spans="2:32" ht="16.5" thickBot="1" x14ac:dyDescent="0.3">
      <c r="B184" s="8"/>
      <c r="C184" s="5"/>
      <c r="D184" s="34"/>
      <c r="E184" s="34"/>
      <c r="F184" s="34"/>
      <c r="G184" s="34"/>
      <c r="H184" s="34"/>
      <c r="I184" s="34"/>
      <c r="J184" s="34"/>
      <c r="K184" s="3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31"/>
      <c r="X184" s="34"/>
      <c r="Z184" s="5"/>
      <c r="AA184" s="5"/>
      <c r="AF184" s="4"/>
    </row>
    <row r="185" spans="2:32" x14ac:dyDescent="0.25">
      <c r="B185" s="8">
        <v>109</v>
      </c>
      <c r="C185" s="11" t="str">
        <f t="shared" si="0"/>
        <v>01101101</v>
      </c>
      <c r="D185" s="16" t="str">
        <f t="shared" si="1"/>
        <v>0</v>
      </c>
      <c r="E185" s="16" t="str">
        <f t="shared" si="2"/>
        <v>1</v>
      </c>
      <c r="F185" s="16" t="str">
        <f t="shared" si="3"/>
        <v>1</v>
      </c>
      <c r="G185" s="16" t="str">
        <f t="shared" si="4"/>
        <v>0</v>
      </c>
      <c r="H185" s="16" t="str">
        <f t="shared" si="5"/>
        <v>1</v>
      </c>
      <c r="I185" s="16" t="str">
        <f t="shared" si="6"/>
        <v>1</v>
      </c>
      <c r="J185" s="16" t="str">
        <f t="shared" si="7"/>
        <v>0</v>
      </c>
      <c r="K185" s="16" t="str">
        <f t="shared" si="8"/>
        <v>1</v>
      </c>
      <c r="L185" s="3"/>
      <c r="M185" s="10" t="str">
        <f t="shared" si="9"/>
        <v>00000101</v>
      </c>
      <c r="N185" s="16">
        <f t="shared" si="10"/>
        <v>5</v>
      </c>
      <c r="O185" s="10" t="str">
        <f t="shared" si="11"/>
        <v>01001000</v>
      </c>
      <c r="P185" s="16">
        <f t="shared" si="12"/>
        <v>72</v>
      </c>
      <c r="Q185" s="3"/>
      <c r="R185" s="10" t="str">
        <f t="shared" si="13"/>
        <v>00001010</v>
      </c>
      <c r="S185" s="16">
        <f>N185*2+32*((N185*2)&gt;31)</f>
        <v>10</v>
      </c>
      <c r="T185" s="10" t="str">
        <f t="shared" si="14"/>
        <v>00010100</v>
      </c>
      <c r="U185" s="16">
        <f>INT((P185/2)-16*((INT(P185/2))&gt;31))</f>
        <v>20</v>
      </c>
      <c r="V185" s="15"/>
      <c r="W185" s="30" t="str">
        <f>RIGHT("00000000"&amp;DEC2BIN(BIN2DEC(R185)+BIN2DEC(T185)),8)</f>
        <v>00011110</v>
      </c>
      <c r="X185" s="15">
        <f>BIN2DEC(W185)</f>
        <v>30</v>
      </c>
      <c r="Y185" s="6" t="s">
        <v>0</v>
      </c>
      <c r="Z185" s="19" t="str">
        <f>IF(K185="1","ÛÛ","")</f>
        <v>ÛÛ</v>
      </c>
      <c r="AA185" s="22" t="str">
        <f>IF(J185="1","ÛÛ","")</f>
        <v/>
      </c>
      <c r="AB185" s="4" t="s">
        <v>1</v>
      </c>
      <c r="AC185" s="6" t="s">
        <v>0</v>
      </c>
      <c r="AD185" s="19" t="str">
        <f>IF(MID(W185,8,1)="0","","ÛÛ")</f>
        <v/>
      </c>
      <c r="AE185" s="22" t="str">
        <f>IF(MID(W185,7,1)="0","","ÛÛ")</f>
        <v>ÛÛ</v>
      </c>
      <c r="AF185" s="4" t="s">
        <v>1</v>
      </c>
    </row>
    <row r="186" spans="2:32" x14ac:dyDescent="0.25">
      <c r="B186" s="8"/>
      <c r="C186" s="11"/>
      <c r="D186" s="16"/>
      <c r="E186" s="16"/>
      <c r="F186" s="16"/>
      <c r="G186" s="16"/>
      <c r="H186" s="16"/>
      <c r="I186" s="16"/>
      <c r="J186" s="16"/>
      <c r="K186" s="16"/>
      <c r="L186" s="3"/>
      <c r="M186" s="10"/>
      <c r="N186" s="16"/>
      <c r="O186" s="10"/>
      <c r="P186" s="16"/>
      <c r="Q186" s="3"/>
      <c r="R186" s="10"/>
      <c r="S186" s="16"/>
      <c r="T186" s="10"/>
      <c r="U186" s="16"/>
      <c r="V186" s="15"/>
      <c r="W186" s="30"/>
      <c r="X186" s="15"/>
      <c r="Y186" s="6" t="s">
        <v>2</v>
      </c>
      <c r="Z186" s="23" t="str">
        <f>IF(I185="1","ÛÛ","")</f>
        <v>ÛÛ</v>
      </c>
      <c r="AA186" s="24" t="str">
        <f>IF(H185="1","ÛÛ","")</f>
        <v>ÛÛ</v>
      </c>
      <c r="AB186" s="4" t="s">
        <v>3</v>
      </c>
      <c r="AC186" s="6" t="s">
        <v>2</v>
      </c>
      <c r="AD186" s="23" t="str">
        <f>IF(MID(W185,6,1)="0","","ÛÛ")</f>
        <v>ÛÛ</v>
      </c>
      <c r="AE186" s="24" t="str">
        <f>IF(MID(W185,5,1)="0","","ÛÛ")</f>
        <v>ÛÛ</v>
      </c>
      <c r="AF186" s="4" t="s">
        <v>3</v>
      </c>
    </row>
    <row r="187" spans="2:32" ht="16.5" thickBot="1" x14ac:dyDescent="0.3">
      <c r="B187" s="8"/>
      <c r="C187" s="11"/>
      <c r="D187" s="16"/>
      <c r="E187" s="16"/>
      <c r="F187" s="16"/>
      <c r="G187" s="16"/>
      <c r="H187" s="16"/>
      <c r="I187" s="16"/>
      <c r="J187" s="16"/>
      <c r="K187" s="16"/>
      <c r="L187" s="3"/>
      <c r="M187" s="10"/>
      <c r="N187" s="16"/>
      <c r="O187" s="10"/>
      <c r="P187" s="16"/>
      <c r="Q187" s="3"/>
      <c r="R187" s="10"/>
      <c r="S187" s="16"/>
      <c r="T187" s="10"/>
      <c r="U187" s="16"/>
      <c r="V187" s="15"/>
      <c r="W187" s="30"/>
      <c r="X187" s="15"/>
      <c r="Y187" s="6" t="s">
        <v>4</v>
      </c>
      <c r="Z187" s="25" t="str">
        <f>IF(G185="1","ÛÛ","")</f>
        <v/>
      </c>
      <c r="AA187" s="26" t="str">
        <f>IF(E185="1","ÛÛ","")</f>
        <v>ÛÛ</v>
      </c>
      <c r="AB187" s="4" t="s">
        <v>5</v>
      </c>
      <c r="AC187" s="6" t="s">
        <v>4</v>
      </c>
      <c r="AD187" s="25" t="str">
        <f>IF(MID(W185,4,1)="0","","ÛÛ")</f>
        <v>ÛÛ</v>
      </c>
      <c r="AE187" s="26" t="str">
        <f>IF(MID(W185,2,1)="0","","ÛÛ")</f>
        <v/>
      </c>
      <c r="AF187" s="4" t="s">
        <v>5</v>
      </c>
    </row>
    <row r="188" spans="2:32" ht="16.5" thickBot="1" x14ac:dyDescent="0.3">
      <c r="B188" s="8"/>
      <c r="C188" s="5"/>
      <c r="D188" s="34"/>
      <c r="E188" s="34"/>
      <c r="F188" s="34"/>
      <c r="G188" s="34"/>
      <c r="H188" s="34"/>
      <c r="I188" s="34"/>
      <c r="J188" s="34"/>
      <c r="K188" s="3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31"/>
      <c r="X188" s="34"/>
      <c r="Z188" s="5"/>
      <c r="AA188" s="5"/>
      <c r="AF188" s="4"/>
    </row>
    <row r="189" spans="2:32" x14ac:dyDescent="0.25">
      <c r="B189" s="8">
        <v>110</v>
      </c>
      <c r="C189" s="11" t="str">
        <f t="shared" si="0"/>
        <v>01101110</v>
      </c>
      <c r="D189" s="16" t="str">
        <f t="shared" si="1"/>
        <v>0</v>
      </c>
      <c r="E189" s="16" t="str">
        <f t="shared" si="2"/>
        <v>1</v>
      </c>
      <c r="F189" s="16" t="str">
        <f t="shared" si="3"/>
        <v>1</v>
      </c>
      <c r="G189" s="16" t="str">
        <f t="shared" si="4"/>
        <v>0</v>
      </c>
      <c r="H189" s="16" t="str">
        <f t="shared" si="5"/>
        <v>1</v>
      </c>
      <c r="I189" s="16" t="str">
        <f t="shared" si="6"/>
        <v>1</v>
      </c>
      <c r="J189" s="16" t="str">
        <f t="shared" si="7"/>
        <v>1</v>
      </c>
      <c r="K189" s="16" t="str">
        <f t="shared" si="8"/>
        <v>0</v>
      </c>
      <c r="L189" s="3"/>
      <c r="M189" s="10" t="str">
        <f t="shared" si="9"/>
        <v>00000100</v>
      </c>
      <c r="N189" s="16">
        <f t="shared" si="10"/>
        <v>4</v>
      </c>
      <c r="O189" s="10" t="str">
        <f t="shared" si="11"/>
        <v>01001010</v>
      </c>
      <c r="P189" s="16">
        <f t="shared" si="12"/>
        <v>74</v>
      </c>
      <c r="Q189" s="3"/>
      <c r="R189" s="10" t="str">
        <f t="shared" si="13"/>
        <v>00001000</v>
      </c>
      <c r="S189" s="16">
        <f>N189*2+32*((N189*2)&gt;31)</f>
        <v>8</v>
      </c>
      <c r="T189" s="10" t="str">
        <f t="shared" si="14"/>
        <v>00010101</v>
      </c>
      <c r="U189" s="16">
        <f>INT((P189/2)-16*((INT(P189/2))&gt;31))</f>
        <v>21</v>
      </c>
      <c r="V189" s="15"/>
      <c r="W189" s="30" t="str">
        <f>RIGHT("00000000"&amp;DEC2BIN(BIN2DEC(R189)+BIN2DEC(T189)),8)</f>
        <v>00011101</v>
      </c>
      <c r="X189" s="15">
        <f>BIN2DEC(W189)</f>
        <v>29</v>
      </c>
      <c r="Y189" s="6" t="s">
        <v>0</v>
      </c>
      <c r="Z189" s="19" t="str">
        <f>IF(K189="1","ÛÛ","")</f>
        <v/>
      </c>
      <c r="AA189" s="22" t="str">
        <f>IF(J189="1","ÛÛ","")</f>
        <v>ÛÛ</v>
      </c>
      <c r="AB189" s="4" t="s">
        <v>1</v>
      </c>
      <c r="AC189" s="6" t="s">
        <v>0</v>
      </c>
      <c r="AD189" s="19" t="str">
        <f>IF(MID(W189,8,1)="0","","ÛÛ")</f>
        <v>ÛÛ</v>
      </c>
      <c r="AE189" s="22" t="str">
        <f>IF(MID(W189,7,1)="0","","ÛÛ")</f>
        <v/>
      </c>
      <c r="AF189" s="4" t="s">
        <v>1</v>
      </c>
    </row>
    <row r="190" spans="2:32" x14ac:dyDescent="0.25">
      <c r="B190" s="8"/>
      <c r="C190" s="11"/>
      <c r="D190" s="16"/>
      <c r="E190" s="16"/>
      <c r="F190" s="16"/>
      <c r="G190" s="16"/>
      <c r="H190" s="16"/>
      <c r="I190" s="16"/>
      <c r="J190" s="16"/>
      <c r="K190" s="16"/>
      <c r="L190" s="3"/>
      <c r="M190" s="10"/>
      <c r="N190" s="16"/>
      <c r="O190" s="10"/>
      <c r="P190" s="16"/>
      <c r="Q190" s="3"/>
      <c r="R190" s="10"/>
      <c r="S190" s="16"/>
      <c r="T190" s="10"/>
      <c r="U190" s="16"/>
      <c r="V190" s="15"/>
      <c r="W190" s="30"/>
      <c r="X190" s="15"/>
      <c r="Y190" s="6" t="s">
        <v>2</v>
      </c>
      <c r="Z190" s="23" t="str">
        <f>IF(I189="1","ÛÛ","")</f>
        <v>ÛÛ</v>
      </c>
      <c r="AA190" s="24" t="str">
        <f>IF(H189="1","ÛÛ","")</f>
        <v>ÛÛ</v>
      </c>
      <c r="AB190" s="4" t="s">
        <v>3</v>
      </c>
      <c r="AC190" s="6" t="s">
        <v>2</v>
      </c>
      <c r="AD190" s="23" t="str">
        <f>IF(MID(W189,6,1)="0","","ÛÛ")</f>
        <v>ÛÛ</v>
      </c>
      <c r="AE190" s="24" t="str">
        <f>IF(MID(W189,5,1)="0","","ÛÛ")</f>
        <v>ÛÛ</v>
      </c>
      <c r="AF190" s="4" t="s">
        <v>3</v>
      </c>
    </row>
    <row r="191" spans="2:32" ht="16.5" thickBot="1" x14ac:dyDescent="0.3">
      <c r="B191" s="8"/>
      <c r="C191" s="11"/>
      <c r="D191" s="16"/>
      <c r="E191" s="16"/>
      <c r="F191" s="16"/>
      <c r="G191" s="16"/>
      <c r="H191" s="16"/>
      <c r="I191" s="16"/>
      <c r="J191" s="16"/>
      <c r="K191" s="16"/>
      <c r="L191" s="3"/>
      <c r="M191" s="10"/>
      <c r="N191" s="16"/>
      <c r="O191" s="10"/>
      <c r="P191" s="16"/>
      <c r="Q191" s="3"/>
      <c r="R191" s="10"/>
      <c r="S191" s="16"/>
      <c r="T191" s="10"/>
      <c r="U191" s="16"/>
      <c r="V191" s="15"/>
      <c r="W191" s="30"/>
      <c r="X191" s="15"/>
      <c r="Y191" s="6" t="s">
        <v>4</v>
      </c>
      <c r="Z191" s="25" t="str">
        <f>IF(G189="1","ÛÛ","")</f>
        <v/>
      </c>
      <c r="AA191" s="26" t="str">
        <f>IF(E189="1","ÛÛ","")</f>
        <v>ÛÛ</v>
      </c>
      <c r="AB191" s="4" t="s">
        <v>5</v>
      </c>
      <c r="AC191" s="6" t="s">
        <v>4</v>
      </c>
      <c r="AD191" s="25" t="str">
        <f>IF(MID(W189,4,1)="0","","ÛÛ")</f>
        <v>ÛÛ</v>
      </c>
      <c r="AE191" s="26" t="str">
        <f>IF(MID(W189,2,1)="0","","ÛÛ")</f>
        <v/>
      </c>
      <c r="AF191" s="4" t="s">
        <v>5</v>
      </c>
    </row>
    <row r="192" spans="2:32" ht="16.5" thickBot="1" x14ac:dyDescent="0.3">
      <c r="B192" s="8"/>
      <c r="C192" s="5"/>
      <c r="D192" s="34"/>
      <c r="E192" s="34"/>
      <c r="F192" s="34"/>
      <c r="G192" s="34"/>
      <c r="H192" s="34"/>
      <c r="I192" s="34"/>
      <c r="J192" s="34"/>
      <c r="K192" s="3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31"/>
      <c r="X192" s="34"/>
      <c r="Z192" s="5"/>
      <c r="AA192" s="5"/>
      <c r="AF192" s="4"/>
    </row>
    <row r="193" spans="2:32" x14ac:dyDescent="0.25">
      <c r="B193" s="8">
        <v>111</v>
      </c>
      <c r="C193" s="11" t="str">
        <f t="shared" si="0"/>
        <v>01101111</v>
      </c>
      <c r="D193" s="16" t="str">
        <f t="shared" si="1"/>
        <v>0</v>
      </c>
      <c r="E193" s="16" t="str">
        <f t="shared" si="2"/>
        <v>1</v>
      </c>
      <c r="F193" s="16" t="str">
        <f t="shared" si="3"/>
        <v>1</v>
      </c>
      <c r="G193" s="16" t="str">
        <f t="shared" si="4"/>
        <v>0</v>
      </c>
      <c r="H193" s="16" t="str">
        <f t="shared" si="5"/>
        <v>1</v>
      </c>
      <c r="I193" s="16" t="str">
        <f t="shared" si="6"/>
        <v>1</v>
      </c>
      <c r="J193" s="16" t="str">
        <f t="shared" si="7"/>
        <v>1</v>
      </c>
      <c r="K193" s="16" t="str">
        <f t="shared" si="8"/>
        <v>1</v>
      </c>
      <c r="L193" s="3"/>
      <c r="M193" s="10" t="str">
        <f t="shared" si="9"/>
        <v>00000101</v>
      </c>
      <c r="N193" s="16">
        <f t="shared" si="10"/>
        <v>5</v>
      </c>
      <c r="O193" s="10" t="str">
        <f t="shared" si="11"/>
        <v>01001010</v>
      </c>
      <c r="P193" s="16">
        <f t="shared" si="12"/>
        <v>74</v>
      </c>
      <c r="Q193" s="3"/>
      <c r="R193" s="10" t="str">
        <f t="shared" si="13"/>
        <v>00001010</v>
      </c>
      <c r="S193" s="16">
        <f>N193*2+32*((N193*2)&gt;31)</f>
        <v>10</v>
      </c>
      <c r="T193" s="10" t="str">
        <f t="shared" si="14"/>
        <v>00010101</v>
      </c>
      <c r="U193" s="16">
        <f>INT((P193/2)-16*((INT(P193/2))&gt;31))</f>
        <v>21</v>
      </c>
      <c r="V193" s="15"/>
      <c r="W193" s="30" t="str">
        <f>RIGHT("00000000"&amp;DEC2BIN(BIN2DEC(R193)+BIN2DEC(T193)),8)</f>
        <v>00011111</v>
      </c>
      <c r="X193" s="15">
        <f>BIN2DEC(W193)</f>
        <v>31</v>
      </c>
      <c r="Y193" s="6" t="s">
        <v>0</v>
      </c>
      <c r="Z193" s="19" t="str">
        <f>IF(K193="1","ÛÛ","")</f>
        <v>ÛÛ</v>
      </c>
      <c r="AA193" s="22" t="str">
        <f>IF(J193="1","ÛÛ","")</f>
        <v>ÛÛ</v>
      </c>
      <c r="AB193" s="4" t="s">
        <v>1</v>
      </c>
      <c r="AC193" s="6" t="s">
        <v>0</v>
      </c>
      <c r="AD193" s="19" t="str">
        <f>IF(MID(W193,8,1)="0","","ÛÛ")</f>
        <v>ÛÛ</v>
      </c>
      <c r="AE193" s="22" t="str">
        <f>IF(MID(W193,7,1)="0","","ÛÛ")</f>
        <v>ÛÛ</v>
      </c>
      <c r="AF193" s="4" t="s">
        <v>1</v>
      </c>
    </row>
    <row r="194" spans="2:32" x14ac:dyDescent="0.25">
      <c r="B194" s="8"/>
      <c r="C194" s="11"/>
      <c r="D194" s="16"/>
      <c r="E194" s="16"/>
      <c r="F194" s="16"/>
      <c r="G194" s="16"/>
      <c r="H194" s="16"/>
      <c r="I194" s="16"/>
      <c r="J194" s="16"/>
      <c r="K194" s="16"/>
      <c r="L194" s="3"/>
      <c r="M194" s="10"/>
      <c r="N194" s="16"/>
      <c r="O194" s="10"/>
      <c r="P194" s="16"/>
      <c r="Q194" s="3"/>
      <c r="R194" s="10"/>
      <c r="S194" s="16"/>
      <c r="T194" s="10"/>
      <c r="U194" s="16"/>
      <c r="V194" s="15"/>
      <c r="W194" s="30"/>
      <c r="X194" s="15"/>
      <c r="Y194" s="6" t="s">
        <v>2</v>
      </c>
      <c r="Z194" s="23" t="str">
        <f>IF(I193="1","ÛÛ","")</f>
        <v>ÛÛ</v>
      </c>
      <c r="AA194" s="24" t="str">
        <f>IF(H193="1","ÛÛ","")</f>
        <v>ÛÛ</v>
      </c>
      <c r="AB194" s="4" t="s">
        <v>3</v>
      </c>
      <c r="AC194" s="6" t="s">
        <v>2</v>
      </c>
      <c r="AD194" s="23" t="str">
        <f>IF(MID(W193,6,1)="0","","ÛÛ")</f>
        <v>ÛÛ</v>
      </c>
      <c r="AE194" s="24" t="str">
        <f>IF(MID(W193,5,1)="0","","ÛÛ")</f>
        <v>ÛÛ</v>
      </c>
      <c r="AF194" s="4" t="s">
        <v>3</v>
      </c>
    </row>
    <row r="195" spans="2:32" ht="16.5" thickBot="1" x14ac:dyDescent="0.3">
      <c r="B195" s="8"/>
      <c r="C195" s="11"/>
      <c r="D195" s="16"/>
      <c r="E195" s="16"/>
      <c r="F195" s="16"/>
      <c r="G195" s="16"/>
      <c r="H195" s="16"/>
      <c r="I195" s="16"/>
      <c r="J195" s="16"/>
      <c r="K195" s="16"/>
      <c r="L195" s="3"/>
      <c r="M195" s="10"/>
      <c r="N195" s="16"/>
      <c r="O195" s="10"/>
      <c r="P195" s="16"/>
      <c r="Q195" s="3"/>
      <c r="R195" s="10"/>
      <c r="S195" s="16"/>
      <c r="T195" s="10"/>
      <c r="U195" s="16"/>
      <c r="V195" s="15"/>
      <c r="W195" s="30"/>
      <c r="X195" s="15"/>
      <c r="Y195" s="6" t="s">
        <v>4</v>
      </c>
      <c r="Z195" s="25" t="str">
        <f>IF(G193="1","ÛÛ","")</f>
        <v/>
      </c>
      <c r="AA195" s="26" t="str">
        <f>IF(E193="1","ÛÛ","")</f>
        <v>ÛÛ</v>
      </c>
      <c r="AB195" s="4" t="s">
        <v>5</v>
      </c>
      <c r="AC195" s="6" t="s">
        <v>4</v>
      </c>
      <c r="AD195" s="25" t="str">
        <f>IF(MID(W193,4,1)="0","","ÛÛ")</f>
        <v>ÛÛ</v>
      </c>
      <c r="AE195" s="26" t="str">
        <f>IF(MID(W193,2,1)="0","","ÛÛ")</f>
        <v/>
      </c>
      <c r="AF195" s="4" t="s">
        <v>5</v>
      </c>
    </row>
    <row r="196" spans="2:32" ht="16.5" thickBot="1" x14ac:dyDescent="0.3">
      <c r="B196" s="8"/>
      <c r="C196" s="5"/>
      <c r="D196" s="34"/>
      <c r="E196" s="34"/>
      <c r="F196" s="34"/>
      <c r="G196" s="34"/>
      <c r="H196" s="34"/>
      <c r="I196" s="34"/>
      <c r="J196" s="34"/>
      <c r="K196" s="3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31"/>
      <c r="X196" s="34"/>
      <c r="Z196" s="5"/>
      <c r="AA196" s="5"/>
      <c r="AF196" s="4"/>
    </row>
    <row r="197" spans="2:32" x14ac:dyDescent="0.25">
      <c r="B197" s="8">
        <v>112</v>
      </c>
      <c r="C197" s="11" t="str">
        <f t="shared" si="0"/>
        <v>01110000</v>
      </c>
      <c r="D197" s="16" t="str">
        <f t="shared" si="1"/>
        <v>0</v>
      </c>
      <c r="E197" s="16" t="str">
        <f t="shared" si="2"/>
        <v>1</v>
      </c>
      <c r="F197" s="16" t="str">
        <f t="shared" si="3"/>
        <v>1</v>
      </c>
      <c r="G197" s="16" t="str">
        <f t="shared" si="4"/>
        <v>1</v>
      </c>
      <c r="H197" s="16" t="str">
        <f t="shared" si="5"/>
        <v>0</v>
      </c>
      <c r="I197" s="16" t="str">
        <f t="shared" si="6"/>
        <v>0</v>
      </c>
      <c r="J197" s="16" t="str">
        <f t="shared" si="7"/>
        <v>0</v>
      </c>
      <c r="K197" s="16" t="str">
        <f t="shared" si="8"/>
        <v>0</v>
      </c>
      <c r="L197" s="3"/>
      <c r="M197" s="10" t="str">
        <f t="shared" si="9"/>
        <v>00010000</v>
      </c>
      <c r="N197" s="16">
        <f t="shared" si="10"/>
        <v>16</v>
      </c>
      <c r="O197" s="10" t="str">
        <f t="shared" si="11"/>
        <v>01000000</v>
      </c>
      <c r="P197" s="16">
        <f t="shared" si="12"/>
        <v>64</v>
      </c>
      <c r="Q197" s="3"/>
      <c r="R197" s="10" t="str">
        <f t="shared" si="13"/>
        <v>01000000</v>
      </c>
      <c r="S197" s="16">
        <f>N197*2+32*((N197*2)&gt;31)</f>
        <v>64</v>
      </c>
      <c r="T197" s="10" t="str">
        <f t="shared" si="14"/>
        <v>00010000</v>
      </c>
      <c r="U197" s="16">
        <f>INT((P197/2)-16*((INT(P197/2))&gt;31))</f>
        <v>16</v>
      </c>
      <c r="V197" s="15"/>
      <c r="W197" s="30" t="str">
        <f>RIGHT("00000000"&amp;DEC2BIN(BIN2DEC(R197)+BIN2DEC(T197)),8)</f>
        <v>01010000</v>
      </c>
      <c r="X197" s="15">
        <f>BIN2DEC(W197)</f>
        <v>80</v>
      </c>
      <c r="Y197" s="6" t="s">
        <v>0</v>
      </c>
      <c r="Z197" s="19" t="str">
        <f>IF(K197="1","ÛÛ","")</f>
        <v/>
      </c>
      <c r="AA197" s="22" t="str">
        <f>IF(J197="1","ÛÛ","")</f>
        <v/>
      </c>
      <c r="AB197" s="4" t="s">
        <v>1</v>
      </c>
      <c r="AC197" s="6" t="s">
        <v>0</v>
      </c>
      <c r="AD197" s="19" t="str">
        <f>IF(MID(W197,8,1)="0","","ÛÛ")</f>
        <v/>
      </c>
      <c r="AE197" s="22" t="str">
        <f>IF(MID(W197,7,1)="0","","ÛÛ")</f>
        <v/>
      </c>
      <c r="AF197" s="4" t="s">
        <v>1</v>
      </c>
    </row>
    <row r="198" spans="2:32" x14ac:dyDescent="0.25">
      <c r="B198" s="8"/>
      <c r="C198" s="11"/>
      <c r="D198" s="16"/>
      <c r="E198" s="16"/>
      <c r="F198" s="16"/>
      <c r="G198" s="16"/>
      <c r="H198" s="16"/>
      <c r="I198" s="16"/>
      <c r="J198" s="16"/>
      <c r="K198" s="16"/>
      <c r="L198" s="3"/>
      <c r="M198" s="10"/>
      <c r="N198" s="16"/>
      <c r="O198" s="10"/>
      <c r="P198" s="16"/>
      <c r="Q198" s="3"/>
      <c r="R198" s="10"/>
      <c r="S198" s="16"/>
      <c r="T198" s="10"/>
      <c r="U198" s="16"/>
      <c r="V198" s="15"/>
      <c r="W198" s="30"/>
      <c r="X198" s="15"/>
      <c r="Y198" s="6" t="s">
        <v>2</v>
      </c>
      <c r="Z198" s="23" t="str">
        <f>IF(I197="1","ÛÛ","")</f>
        <v/>
      </c>
      <c r="AA198" s="24" t="str">
        <f>IF(H197="1","ÛÛ","")</f>
        <v/>
      </c>
      <c r="AB198" s="4" t="s">
        <v>3</v>
      </c>
      <c r="AC198" s="6" t="s">
        <v>2</v>
      </c>
      <c r="AD198" s="23" t="str">
        <f>IF(MID(W197,6,1)="0","","ÛÛ")</f>
        <v/>
      </c>
      <c r="AE198" s="24" t="str">
        <f>IF(MID(W197,5,1)="0","","ÛÛ")</f>
        <v/>
      </c>
      <c r="AF198" s="4" t="s">
        <v>3</v>
      </c>
    </row>
    <row r="199" spans="2:32" ht="16.5" thickBot="1" x14ac:dyDescent="0.3">
      <c r="B199" s="8"/>
      <c r="C199" s="11"/>
      <c r="D199" s="16"/>
      <c r="E199" s="16"/>
      <c r="F199" s="16"/>
      <c r="G199" s="16"/>
      <c r="H199" s="16"/>
      <c r="I199" s="16"/>
      <c r="J199" s="16"/>
      <c r="K199" s="16"/>
      <c r="L199" s="3"/>
      <c r="M199" s="10"/>
      <c r="N199" s="16"/>
      <c r="O199" s="10"/>
      <c r="P199" s="16"/>
      <c r="Q199" s="3"/>
      <c r="R199" s="10"/>
      <c r="S199" s="16"/>
      <c r="T199" s="10"/>
      <c r="U199" s="16"/>
      <c r="V199" s="15"/>
      <c r="W199" s="30"/>
      <c r="X199" s="15"/>
      <c r="Y199" s="6" t="s">
        <v>4</v>
      </c>
      <c r="Z199" s="25" t="str">
        <f>IF(G197="1","ÛÛ","")</f>
        <v>ÛÛ</v>
      </c>
      <c r="AA199" s="26" t="str">
        <f>IF(E197="1","ÛÛ","")</f>
        <v>ÛÛ</v>
      </c>
      <c r="AB199" s="4" t="s">
        <v>5</v>
      </c>
      <c r="AC199" s="6" t="s">
        <v>4</v>
      </c>
      <c r="AD199" s="25" t="str">
        <f>IF(MID(W197,4,1)="0","","ÛÛ")</f>
        <v>ÛÛ</v>
      </c>
      <c r="AE199" s="26" t="str">
        <f>IF(MID(W197,2,1)="0","","ÛÛ")</f>
        <v>ÛÛ</v>
      </c>
      <c r="AF199" s="4" t="s">
        <v>5</v>
      </c>
    </row>
    <row r="200" spans="2:32" ht="16.5" thickBot="1" x14ac:dyDescent="0.3">
      <c r="B200" s="8"/>
      <c r="C200" s="5"/>
      <c r="D200" s="34"/>
      <c r="E200" s="34"/>
      <c r="F200" s="34"/>
      <c r="G200" s="34"/>
      <c r="H200" s="34"/>
      <c r="I200" s="34"/>
      <c r="J200" s="34"/>
      <c r="K200" s="3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31"/>
      <c r="X200" s="34"/>
      <c r="Z200" s="5"/>
      <c r="AA200" s="5"/>
      <c r="AF200" s="4"/>
    </row>
    <row r="201" spans="2:32" x14ac:dyDescent="0.25">
      <c r="B201" s="8">
        <v>113</v>
      </c>
      <c r="C201" s="11" t="str">
        <f t="shared" si="0"/>
        <v>01110001</v>
      </c>
      <c r="D201" s="16" t="str">
        <f t="shared" si="1"/>
        <v>0</v>
      </c>
      <c r="E201" s="16" t="str">
        <f t="shared" si="2"/>
        <v>1</v>
      </c>
      <c r="F201" s="16" t="str">
        <f t="shared" si="3"/>
        <v>1</v>
      </c>
      <c r="G201" s="16" t="str">
        <f t="shared" si="4"/>
        <v>1</v>
      </c>
      <c r="H201" s="16" t="str">
        <f t="shared" si="5"/>
        <v>0</v>
      </c>
      <c r="I201" s="16" t="str">
        <f t="shared" si="6"/>
        <v>0</v>
      </c>
      <c r="J201" s="16" t="str">
        <f t="shared" si="7"/>
        <v>0</v>
      </c>
      <c r="K201" s="16" t="str">
        <f t="shared" si="8"/>
        <v>1</v>
      </c>
      <c r="L201" s="3"/>
      <c r="M201" s="10" t="str">
        <f t="shared" si="9"/>
        <v>00010001</v>
      </c>
      <c r="N201" s="16">
        <f t="shared" si="10"/>
        <v>17</v>
      </c>
      <c r="O201" s="10" t="str">
        <f t="shared" si="11"/>
        <v>01000000</v>
      </c>
      <c r="P201" s="16">
        <f t="shared" si="12"/>
        <v>64</v>
      </c>
      <c r="Q201" s="3"/>
      <c r="R201" s="10" t="str">
        <f t="shared" si="13"/>
        <v>01000010</v>
      </c>
      <c r="S201" s="16">
        <f>N201*2+32*((N201*2)&gt;31)</f>
        <v>66</v>
      </c>
      <c r="T201" s="10" t="str">
        <f t="shared" si="14"/>
        <v>00010000</v>
      </c>
      <c r="U201" s="16">
        <f>INT((P201/2)-16*((INT(P201/2))&gt;31))</f>
        <v>16</v>
      </c>
      <c r="V201" s="15"/>
      <c r="W201" s="30" t="str">
        <f>RIGHT("00000000"&amp;DEC2BIN(BIN2DEC(R201)+BIN2DEC(T201)),8)</f>
        <v>01010010</v>
      </c>
      <c r="X201" s="15">
        <f>BIN2DEC(W201)</f>
        <v>82</v>
      </c>
      <c r="Y201" s="6" t="s">
        <v>0</v>
      </c>
      <c r="Z201" s="19" t="str">
        <f>IF(K201="1","ÛÛ","")</f>
        <v>ÛÛ</v>
      </c>
      <c r="AA201" s="22" t="str">
        <f>IF(J201="1","ÛÛ","")</f>
        <v/>
      </c>
      <c r="AB201" s="4" t="s">
        <v>1</v>
      </c>
      <c r="AC201" s="6" t="s">
        <v>0</v>
      </c>
      <c r="AD201" s="19" t="str">
        <f>IF(MID(W201,8,1)="0","","ÛÛ")</f>
        <v/>
      </c>
      <c r="AE201" s="22" t="str">
        <f>IF(MID(W201,7,1)="0","","ÛÛ")</f>
        <v>ÛÛ</v>
      </c>
      <c r="AF201" s="4" t="s">
        <v>1</v>
      </c>
    </row>
    <row r="202" spans="2:32" x14ac:dyDescent="0.25">
      <c r="B202" s="8"/>
      <c r="C202" s="11"/>
      <c r="D202" s="16"/>
      <c r="E202" s="16"/>
      <c r="F202" s="16"/>
      <c r="G202" s="16"/>
      <c r="H202" s="16"/>
      <c r="I202" s="16"/>
      <c r="J202" s="16"/>
      <c r="K202" s="16"/>
      <c r="L202" s="3"/>
      <c r="M202" s="10"/>
      <c r="N202" s="16"/>
      <c r="O202" s="10"/>
      <c r="P202" s="16"/>
      <c r="Q202" s="3"/>
      <c r="R202" s="10"/>
      <c r="S202" s="16"/>
      <c r="T202" s="10"/>
      <c r="U202" s="16"/>
      <c r="V202" s="15"/>
      <c r="W202" s="30"/>
      <c r="X202" s="15"/>
      <c r="Y202" s="6" t="s">
        <v>2</v>
      </c>
      <c r="Z202" s="23" t="str">
        <f>IF(I201="1","ÛÛ","")</f>
        <v/>
      </c>
      <c r="AA202" s="24" t="str">
        <f>IF(H201="1","ÛÛ","")</f>
        <v/>
      </c>
      <c r="AB202" s="4" t="s">
        <v>3</v>
      </c>
      <c r="AC202" s="6" t="s">
        <v>2</v>
      </c>
      <c r="AD202" s="23" t="str">
        <f>IF(MID(W201,6,1)="0","","ÛÛ")</f>
        <v/>
      </c>
      <c r="AE202" s="24" t="str">
        <f>IF(MID(W201,5,1)="0","","ÛÛ")</f>
        <v/>
      </c>
      <c r="AF202" s="4" t="s">
        <v>3</v>
      </c>
    </row>
    <row r="203" spans="2:32" ht="16.5" thickBot="1" x14ac:dyDescent="0.3">
      <c r="B203" s="8"/>
      <c r="C203" s="11"/>
      <c r="D203" s="16"/>
      <c r="E203" s="16"/>
      <c r="F203" s="16"/>
      <c r="G203" s="16"/>
      <c r="H203" s="16"/>
      <c r="I203" s="16"/>
      <c r="J203" s="16"/>
      <c r="K203" s="16"/>
      <c r="L203" s="3"/>
      <c r="M203" s="10"/>
      <c r="N203" s="16"/>
      <c r="O203" s="10"/>
      <c r="P203" s="16"/>
      <c r="Q203" s="3"/>
      <c r="R203" s="10"/>
      <c r="S203" s="16"/>
      <c r="T203" s="10"/>
      <c r="U203" s="16"/>
      <c r="V203" s="15"/>
      <c r="W203" s="30"/>
      <c r="X203" s="15"/>
      <c r="Y203" s="6" t="s">
        <v>4</v>
      </c>
      <c r="Z203" s="25" t="str">
        <f>IF(G201="1","ÛÛ","")</f>
        <v>ÛÛ</v>
      </c>
      <c r="AA203" s="26" t="str">
        <f>IF(E201="1","ÛÛ","")</f>
        <v>ÛÛ</v>
      </c>
      <c r="AB203" s="4" t="s">
        <v>5</v>
      </c>
      <c r="AC203" s="6" t="s">
        <v>4</v>
      </c>
      <c r="AD203" s="25" t="str">
        <f>IF(MID(W201,4,1)="0","","ÛÛ")</f>
        <v>ÛÛ</v>
      </c>
      <c r="AE203" s="26" t="str">
        <f>IF(MID(W201,2,1)="0","","ÛÛ")</f>
        <v>ÛÛ</v>
      </c>
      <c r="AF203" s="4" t="s">
        <v>5</v>
      </c>
    </row>
    <row r="204" spans="2:32" ht="16.5" thickBot="1" x14ac:dyDescent="0.3">
      <c r="B204" s="8"/>
      <c r="C204" s="5"/>
      <c r="D204" s="34"/>
      <c r="E204" s="34"/>
      <c r="F204" s="34"/>
      <c r="G204" s="34"/>
      <c r="H204" s="34"/>
      <c r="I204" s="34"/>
      <c r="J204" s="34"/>
      <c r="K204" s="3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31"/>
      <c r="X204" s="34"/>
      <c r="Z204" s="5"/>
      <c r="AA204" s="5"/>
      <c r="AF204" s="4"/>
    </row>
    <row r="205" spans="2:32" x14ac:dyDescent="0.25">
      <c r="B205" s="8">
        <v>114</v>
      </c>
      <c r="C205" s="11" t="str">
        <f t="shared" si="0"/>
        <v>01110010</v>
      </c>
      <c r="D205" s="16" t="str">
        <f t="shared" si="1"/>
        <v>0</v>
      </c>
      <c r="E205" s="16" t="str">
        <f t="shared" si="2"/>
        <v>1</v>
      </c>
      <c r="F205" s="16" t="str">
        <f t="shared" si="3"/>
        <v>1</v>
      </c>
      <c r="G205" s="16" t="str">
        <f t="shared" si="4"/>
        <v>1</v>
      </c>
      <c r="H205" s="16" t="str">
        <f t="shared" si="5"/>
        <v>0</v>
      </c>
      <c r="I205" s="16" t="str">
        <f t="shared" si="6"/>
        <v>0</v>
      </c>
      <c r="J205" s="16" t="str">
        <f t="shared" si="7"/>
        <v>1</v>
      </c>
      <c r="K205" s="16" t="str">
        <f t="shared" si="8"/>
        <v>0</v>
      </c>
      <c r="L205" s="3"/>
      <c r="M205" s="10" t="str">
        <f t="shared" si="9"/>
        <v>00010000</v>
      </c>
      <c r="N205" s="16">
        <f t="shared" si="10"/>
        <v>16</v>
      </c>
      <c r="O205" s="10" t="str">
        <f t="shared" si="11"/>
        <v>01000010</v>
      </c>
      <c r="P205" s="16">
        <f t="shared" si="12"/>
        <v>66</v>
      </c>
      <c r="Q205" s="3"/>
      <c r="R205" s="10" t="str">
        <f t="shared" si="13"/>
        <v>01000000</v>
      </c>
      <c r="S205" s="16">
        <f>N205*2+32*((N205*2)&gt;31)</f>
        <v>64</v>
      </c>
      <c r="T205" s="10" t="str">
        <f t="shared" si="14"/>
        <v>00010001</v>
      </c>
      <c r="U205" s="16">
        <f>INT((P205/2)-16*((INT(P205/2))&gt;31))</f>
        <v>17</v>
      </c>
      <c r="V205" s="15"/>
      <c r="W205" s="30" t="str">
        <f>RIGHT("00000000"&amp;DEC2BIN(BIN2DEC(R205)+BIN2DEC(T205)),8)</f>
        <v>01010001</v>
      </c>
      <c r="X205" s="15">
        <f>BIN2DEC(W205)</f>
        <v>81</v>
      </c>
      <c r="Y205" s="6" t="s">
        <v>0</v>
      </c>
      <c r="Z205" s="19" t="str">
        <f>IF(K205="1","ÛÛ","")</f>
        <v/>
      </c>
      <c r="AA205" s="22" t="str">
        <f>IF(J205="1","ÛÛ","")</f>
        <v>ÛÛ</v>
      </c>
      <c r="AB205" s="4" t="s">
        <v>1</v>
      </c>
      <c r="AC205" s="6" t="s">
        <v>0</v>
      </c>
      <c r="AD205" s="19" t="str">
        <f>IF(MID(W205,8,1)="0","","ÛÛ")</f>
        <v>ÛÛ</v>
      </c>
      <c r="AE205" s="22" t="str">
        <f>IF(MID(W205,7,1)="0","","ÛÛ")</f>
        <v/>
      </c>
      <c r="AF205" s="4" t="s">
        <v>1</v>
      </c>
    </row>
    <row r="206" spans="2:32" x14ac:dyDescent="0.25">
      <c r="B206" s="8"/>
      <c r="C206" s="11"/>
      <c r="D206" s="16"/>
      <c r="E206" s="16"/>
      <c r="F206" s="16"/>
      <c r="G206" s="16"/>
      <c r="H206" s="16"/>
      <c r="I206" s="16"/>
      <c r="J206" s="16"/>
      <c r="K206" s="16"/>
      <c r="L206" s="3"/>
      <c r="M206" s="10"/>
      <c r="N206" s="16"/>
      <c r="O206" s="10"/>
      <c r="P206" s="16"/>
      <c r="Q206" s="3"/>
      <c r="R206" s="10"/>
      <c r="S206" s="16"/>
      <c r="T206" s="10"/>
      <c r="U206" s="16"/>
      <c r="V206" s="15"/>
      <c r="W206" s="30"/>
      <c r="X206" s="15"/>
      <c r="Y206" s="6" t="s">
        <v>2</v>
      </c>
      <c r="Z206" s="23" t="str">
        <f>IF(I205="1","ÛÛ","")</f>
        <v/>
      </c>
      <c r="AA206" s="24" t="str">
        <f>IF(H205="1","ÛÛ","")</f>
        <v/>
      </c>
      <c r="AB206" s="4" t="s">
        <v>3</v>
      </c>
      <c r="AC206" s="6" t="s">
        <v>2</v>
      </c>
      <c r="AD206" s="23" t="str">
        <f>IF(MID(W205,6,1)="0","","ÛÛ")</f>
        <v/>
      </c>
      <c r="AE206" s="24" t="str">
        <f>IF(MID(W205,5,1)="0","","ÛÛ")</f>
        <v/>
      </c>
      <c r="AF206" s="4" t="s">
        <v>3</v>
      </c>
    </row>
    <row r="207" spans="2:32" ht="16.5" thickBot="1" x14ac:dyDescent="0.3">
      <c r="B207" s="8"/>
      <c r="C207" s="11"/>
      <c r="D207" s="16"/>
      <c r="E207" s="16"/>
      <c r="F207" s="16"/>
      <c r="G207" s="16"/>
      <c r="H207" s="16"/>
      <c r="I207" s="16"/>
      <c r="J207" s="16"/>
      <c r="K207" s="16"/>
      <c r="L207" s="3"/>
      <c r="M207" s="10"/>
      <c r="N207" s="16"/>
      <c r="O207" s="10"/>
      <c r="P207" s="16"/>
      <c r="Q207" s="3"/>
      <c r="R207" s="10"/>
      <c r="S207" s="16"/>
      <c r="T207" s="10"/>
      <c r="U207" s="16"/>
      <c r="V207" s="15"/>
      <c r="W207" s="30"/>
      <c r="X207" s="15"/>
      <c r="Y207" s="6" t="s">
        <v>4</v>
      </c>
      <c r="Z207" s="25" t="str">
        <f>IF(G205="1","ÛÛ","")</f>
        <v>ÛÛ</v>
      </c>
      <c r="AA207" s="26" t="str">
        <f>IF(E205="1","ÛÛ","")</f>
        <v>ÛÛ</v>
      </c>
      <c r="AB207" s="4" t="s">
        <v>5</v>
      </c>
      <c r="AC207" s="6" t="s">
        <v>4</v>
      </c>
      <c r="AD207" s="25" t="str">
        <f>IF(MID(W205,4,1)="0","","ÛÛ")</f>
        <v>ÛÛ</v>
      </c>
      <c r="AE207" s="26" t="str">
        <f>IF(MID(W205,2,1)="0","","ÛÛ")</f>
        <v>ÛÛ</v>
      </c>
      <c r="AF207" s="4" t="s">
        <v>5</v>
      </c>
    </row>
    <row r="208" spans="2:32" ht="16.5" thickBot="1" x14ac:dyDescent="0.3">
      <c r="B208" s="8"/>
      <c r="C208" s="5"/>
      <c r="D208" s="34"/>
      <c r="E208" s="34"/>
      <c r="F208" s="34"/>
      <c r="G208" s="34"/>
      <c r="H208" s="34"/>
      <c r="I208" s="34"/>
      <c r="J208" s="34"/>
      <c r="K208" s="3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31"/>
      <c r="X208" s="34"/>
      <c r="Z208" s="5"/>
      <c r="AA208" s="5"/>
      <c r="AF208" s="4"/>
    </row>
    <row r="209" spans="2:32" x14ac:dyDescent="0.25">
      <c r="B209" s="8">
        <v>115</v>
      </c>
      <c r="C209" s="11" t="str">
        <f t="shared" si="0"/>
        <v>01110011</v>
      </c>
      <c r="D209" s="16" t="str">
        <f t="shared" si="1"/>
        <v>0</v>
      </c>
      <c r="E209" s="16" t="str">
        <f t="shared" si="2"/>
        <v>1</v>
      </c>
      <c r="F209" s="16" t="str">
        <f t="shared" si="3"/>
        <v>1</v>
      </c>
      <c r="G209" s="16" t="str">
        <f t="shared" si="4"/>
        <v>1</v>
      </c>
      <c r="H209" s="16" t="str">
        <f t="shared" si="5"/>
        <v>0</v>
      </c>
      <c r="I209" s="16" t="str">
        <f t="shared" si="6"/>
        <v>0</v>
      </c>
      <c r="J209" s="16" t="str">
        <f t="shared" si="7"/>
        <v>1</v>
      </c>
      <c r="K209" s="16" t="str">
        <f t="shared" si="8"/>
        <v>1</v>
      </c>
      <c r="L209" s="3"/>
      <c r="M209" s="10" t="str">
        <f t="shared" si="9"/>
        <v>00010001</v>
      </c>
      <c r="N209" s="16">
        <f t="shared" si="10"/>
        <v>17</v>
      </c>
      <c r="O209" s="10" t="str">
        <f t="shared" si="11"/>
        <v>01000010</v>
      </c>
      <c r="P209" s="16">
        <f t="shared" si="12"/>
        <v>66</v>
      </c>
      <c r="Q209" s="3"/>
      <c r="R209" s="10" t="str">
        <f t="shared" si="13"/>
        <v>01000010</v>
      </c>
      <c r="S209" s="16">
        <f>N209*2+32*((N209*2)&gt;31)</f>
        <v>66</v>
      </c>
      <c r="T209" s="10" t="str">
        <f t="shared" si="14"/>
        <v>00010001</v>
      </c>
      <c r="U209" s="16">
        <f>INT((P209/2)-16*((INT(P209/2))&gt;31))</f>
        <v>17</v>
      </c>
      <c r="V209" s="15"/>
      <c r="W209" s="30" t="str">
        <f>RIGHT("00000000"&amp;DEC2BIN(BIN2DEC(R209)+BIN2DEC(T209)),8)</f>
        <v>01010011</v>
      </c>
      <c r="X209" s="15">
        <f>BIN2DEC(W209)</f>
        <v>83</v>
      </c>
      <c r="Y209" s="6" t="s">
        <v>0</v>
      </c>
      <c r="Z209" s="19" t="str">
        <f>IF(K209="1","ÛÛ","")</f>
        <v>ÛÛ</v>
      </c>
      <c r="AA209" s="22" t="str">
        <f>IF(J209="1","ÛÛ","")</f>
        <v>ÛÛ</v>
      </c>
      <c r="AB209" s="4" t="s">
        <v>1</v>
      </c>
      <c r="AC209" s="6" t="s">
        <v>0</v>
      </c>
      <c r="AD209" s="19" t="str">
        <f>IF(MID(W209,8,1)="0","","ÛÛ")</f>
        <v>ÛÛ</v>
      </c>
      <c r="AE209" s="22" t="str">
        <f>IF(MID(W209,7,1)="0","","ÛÛ")</f>
        <v>ÛÛ</v>
      </c>
      <c r="AF209" s="4" t="s">
        <v>1</v>
      </c>
    </row>
    <row r="210" spans="2:32" x14ac:dyDescent="0.25">
      <c r="B210" s="8"/>
      <c r="C210" s="11"/>
      <c r="D210" s="16"/>
      <c r="E210" s="16"/>
      <c r="F210" s="16"/>
      <c r="G210" s="16"/>
      <c r="H210" s="16"/>
      <c r="I210" s="16"/>
      <c r="J210" s="16"/>
      <c r="K210" s="16"/>
      <c r="L210" s="3"/>
      <c r="M210" s="10"/>
      <c r="N210" s="16"/>
      <c r="O210" s="10"/>
      <c r="P210" s="16"/>
      <c r="Q210" s="3"/>
      <c r="R210" s="10"/>
      <c r="S210" s="16"/>
      <c r="T210" s="10"/>
      <c r="U210" s="16"/>
      <c r="V210" s="15"/>
      <c r="W210" s="30"/>
      <c r="X210" s="15"/>
      <c r="Y210" s="6" t="s">
        <v>2</v>
      </c>
      <c r="Z210" s="23" t="str">
        <f>IF(I209="1","ÛÛ","")</f>
        <v/>
      </c>
      <c r="AA210" s="24" t="str">
        <f>IF(H209="1","ÛÛ","")</f>
        <v/>
      </c>
      <c r="AB210" s="4" t="s">
        <v>3</v>
      </c>
      <c r="AC210" s="6" t="s">
        <v>2</v>
      </c>
      <c r="AD210" s="23" t="str">
        <f>IF(MID(W209,6,1)="0","","ÛÛ")</f>
        <v/>
      </c>
      <c r="AE210" s="24" t="str">
        <f>IF(MID(W209,5,1)="0","","ÛÛ")</f>
        <v/>
      </c>
      <c r="AF210" s="4" t="s">
        <v>3</v>
      </c>
    </row>
    <row r="211" spans="2:32" ht="16.5" thickBot="1" x14ac:dyDescent="0.3">
      <c r="B211" s="8"/>
      <c r="C211" s="11"/>
      <c r="D211" s="16"/>
      <c r="E211" s="16"/>
      <c r="F211" s="16"/>
      <c r="G211" s="16"/>
      <c r="H211" s="16"/>
      <c r="I211" s="16"/>
      <c r="J211" s="16"/>
      <c r="K211" s="16"/>
      <c r="L211" s="3"/>
      <c r="M211" s="10"/>
      <c r="N211" s="16"/>
      <c r="O211" s="10"/>
      <c r="P211" s="16"/>
      <c r="Q211" s="3"/>
      <c r="R211" s="10"/>
      <c r="S211" s="16"/>
      <c r="T211" s="10"/>
      <c r="U211" s="16"/>
      <c r="V211" s="15"/>
      <c r="W211" s="30"/>
      <c r="X211" s="15"/>
      <c r="Y211" s="6" t="s">
        <v>4</v>
      </c>
      <c r="Z211" s="25" t="str">
        <f>IF(G209="1","ÛÛ","")</f>
        <v>ÛÛ</v>
      </c>
      <c r="AA211" s="26" t="str">
        <f>IF(E209="1","ÛÛ","")</f>
        <v>ÛÛ</v>
      </c>
      <c r="AB211" s="4" t="s">
        <v>5</v>
      </c>
      <c r="AC211" s="6" t="s">
        <v>4</v>
      </c>
      <c r="AD211" s="25" t="str">
        <f>IF(MID(W209,4,1)="0","","ÛÛ")</f>
        <v>ÛÛ</v>
      </c>
      <c r="AE211" s="26" t="str">
        <f>IF(MID(W209,2,1)="0","","ÛÛ")</f>
        <v>ÛÛ</v>
      </c>
      <c r="AF211" s="4" t="s">
        <v>5</v>
      </c>
    </row>
    <row r="212" spans="2:32" ht="16.5" thickBot="1" x14ac:dyDescent="0.3">
      <c r="B212" s="8"/>
      <c r="C212" s="5"/>
      <c r="D212" s="34"/>
      <c r="E212" s="34"/>
      <c r="F212" s="34"/>
      <c r="G212" s="34"/>
      <c r="H212" s="34"/>
      <c r="I212" s="34"/>
      <c r="J212" s="34"/>
      <c r="K212" s="3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31"/>
      <c r="X212" s="34"/>
      <c r="Z212" s="5"/>
      <c r="AA212" s="5"/>
      <c r="AF212" s="4"/>
    </row>
    <row r="213" spans="2:32" x14ac:dyDescent="0.25">
      <c r="B213" s="8">
        <v>116</v>
      </c>
      <c r="C213" s="11" t="str">
        <f t="shared" si="0"/>
        <v>01110100</v>
      </c>
      <c r="D213" s="16" t="str">
        <f t="shared" si="1"/>
        <v>0</v>
      </c>
      <c r="E213" s="16" t="str">
        <f t="shared" si="2"/>
        <v>1</v>
      </c>
      <c r="F213" s="16" t="str">
        <f t="shared" si="3"/>
        <v>1</v>
      </c>
      <c r="G213" s="16" t="str">
        <f t="shared" si="4"/>
        <v>1</v>
      </c>
      <c r="H213" s="16" t="str">
        <f t="shared" si="5"/>
        <v>0</v>
      </c>
      <c r="I213" s="16" t="str">
        <f t="shared" si="6"/>
        <v>1</v>
      </c>
      <c r="J213" s="16" t="str">
        <f t="shared" si="7"/>
        <v>0</v>
      </c>
      <c r="K213" s="16" t="str">
        <f t="shared" si="8"/>
        <v>0</v>
      </c>
      <c r="L213" s="3"/>
      <c r="M213" s="10" t="str">
        <f t="shared" si="9"/>
        <v>00010100</v>
      </c>
      <c r="N213" s="16">
        <f t="shared" si="10"/>
        <v>20</v>
      </c>
      <c r="O213" s="10" t="str">
        <f t="shared" si="11"/>
        <v>01000000</v>
      </c>
      <c r="P213" s="16">
        <f t="shared" si="12"/>
        <v>64</v>
      </c>
      <c r="Q213" s="3"/>
      <c r="R213" s="10" t="str">
        <f t="shared" si="13"/>
        <v>01001000</v>
      </c>
      <c r="S213" s="16">
        <f>N213*2+32*((N213*2)&gt;31)</f>
        <v>72</v>
      </c>
      <c r="T213" s="10" t="str">
        <f t="shared" si="14"/>
        <v>00010000</v>
      </c>
      <c r="U213" s="16">
        <f>INT((P213/2)-16*((INT(P213/2))&gt;31))</f>
        <v>16</v>
      </c>
      <c r="V213" s="15"/>
      <c r="W213" s="30" t="str">
        <f>RIGHT("00000000"&amp;DEC2BIN(BIN2DEC(R213)+BIN2DEC(T213)),8)</f>
        <v>01011000</v>
      </c>
      <c r="X213" s="15">
        <f>BIN2DEC(W213)</f>
        <v>88</v>
      </c>
      <c r="Y213" s="6" t="s">
        <v>0</v>
      </c>
      <c r="Z213" s="19" t="str">
        <f>IF(K213="1","ÛÛ","")</f>
        <v/>
      </c>
      <c r="AA213" s="22" t="str">
        <f>IF(J213="1","ÛÛ","")</f>
        <v/>
      </c>
      <c r="AB213" s="4" t="s">
        <v>1</v>
      </c>
      <c r="AC213" s="6" t="s">
        <v>0</v>
      </c>
      <c r="AD213" s="19" t="str">
        <f>IF(MID(W213,8,1)="0","","ÛÛ")</f>
        <v/>
      </c>
      <c r="AE213" s="22" t="str">
        <f>IF(MID(W213,7,1)="0","","ÛÛ")</f>
        <v/>
      </c>
      <c r="AF213" s="4" t="s">
        <v>1</v>
      </c>
    </row>
    <row r="214" spans="2:32" x14ac:dyDescent="0.25">
      <c r="B214" s="8"/>
      <c r="C214" s="11"/>
      <c r="D214" s="16"/>
      <c r="E214" s="16"/>
      <c r="F214" s="16"/>
      <c r="G214" s="16"/>
      <c r="H214" s="16"/>
      <c r="I214" s="16"/>
      <c r="J214" s="16"/>
      <c r="K214" s="16"/>
      <c r="L214" s="3"/>
      <c r="M214" s="10"/>
      <c r="N214" s="16"/>
      <c r="O214" s="10"/>
      <c r="P214" s="16"/>
      <c r="Q214" s="3"/>
      <c r="R214" s="10"/>
      <c r="S214" s="16"/>
      <c r="T214" s="10"/>
      <c r="U214" s="16"/>
      <c r="V214" s="15"/>
      <c r="W214" s="30"/>
      <c r="X214" s="15"/>
      <c r="Y214" s="6" t="s">
        <v>2</v>
      </c>
      <c r="Z214" s="23" t="str">
        <f>IF(I213="1","ÛÛ","")</f>
        <v>ÛÛ</v>
      </c>
      <c r="AA214" s="24" t="str">
        <f>IF(H213="1","ÛÛ","")</f>
        <v/>
      </c>
      <c r="AB214" s="4" t="s">
        <v>3</v>
      </c>
      <c r="AC214" s="6" t="s">
        <v>2</v>
      </c>
      <c r="AD214" s="23" t="str">
        <f>IF(MID(W213,6,1)="0","","ÛÛ")</f>
        <v/>
      </c>
      <c r="AE214" s="24" t="str">
        <f>IF(MID(W213,5,1)="0","","ÛÛ")</f>
        <v>ÛÛ</v>
      </c>
      <c r="AF214" s="4" t="s">
        <v>3</v>
      </c>
    </row>
    <row r="215" spans="2:32" ht="16.5" thickBot="1" x14ac:dyDescent="0.3">
      <c r="B215" s="8"/>
      <c r="C215" s="11"/>
      <c r="D215" s="16"/>
      <c r="E215" s="16"/>
      <c r="F215" s="16"/>
      <c r="G215" s="16"/>
      <c r="H215" s="16"/>
      <c r="I215" s="16"/>
      <c r="J215" s="16"/>
      <c r="K215" s="16"/>
      <c r="L215" s="3"/>
      <c r="M215" s="10"/>
      <c r="N215" s="16"/>
      <c r="O215" s="10"/>
      <c r="P215" s="16"/>
      <c r="Q215" s="3"/>
      <c r="R215" s="10"/>
      <c r="S215" s="16"/>
      <c r="T215" s="10"/>
      <c r="U215" s="16"/>
      <c r="V215" s="15"/>
      <c r="W215" s="30"/>
      <c r="X215" s="15"/>
      <c r="Y215" s="6" t="s">
        <v>4</v>
      </c>
      <c r="Z215" s="25" t="str">
        <f>IF(G213="1","ÛÛ","")</f>
        <v>ÛÛ</v>
      </c>
      <c r="AA215" s="26" t="str">
        <f>IF(E213="1","ÛÛ","")</f>
        <v>ÛÛ</v>
      </c>
      <c r="AB215" s="4" t="s">
        <v>5</v>
      </c>
      <c r="AC215" s="6" t="s">
        <v>4</v>
      </c>
      <c r="AD215" s="25" t="str">
        <f>IF(MID(W213,4,1)="0","","ÛÛ")</f>
        <v>ÛÛ</v>
      </c>
      <c r="AE215" s="26" t="str">
        <f>IF(MID(W213,2,1)="0","","ÛÛ")</f>
        <v>ÛÛ</v>
      </c>
      <c r="AF215" s="4" t="s">
        <v>5</v>
      </c>
    </row>
    <row r="216" spans="2:32" ht="16.5" thickBot="1" x14ac:dyDescent="0.3">
      <c r="B216" s="8"/>
      <c r="C216" s="5"/>
      <c r="D216" s="34"/>
      <c r="E216" s="34"/>
      <c r="F216" s="34"/>
      <c r="G216" s="34"/>
      <c r="H216" s="34"/>
      <c r="I216" s="34"/>
      <c r="J216" s="34"/>
      <c r="K216" s="3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31"/>
      <c r="X216" s="34"/>
      <c r="Z216" s="5"/>
      <c r="AA216" s="5"/>
      <c r="AF216" s="4"/>
    </row>
    <row r="217" spans="2:32" x14ac:dyDescent="0.25">
      <c r="B217" s="8">
        <v>117</v>
      </c>
      <c r="C217" s="11" t="str">
        <f t="shared" si="0"/>
        <v>01110101</v>
      </c>
      <c r="D217" s="16" t="str">
        <f t="shared" si="1"/>
        <v>0</v>
      </c>
      <c r="E217" s="16" t="str">
        <f t="shared" si="2"/>
        <v>1</v>
      </c>
      <c r="F217" s="16" t="str">
        <f t="shared" si="3"/>
        <v>1</v>
      </c>
      <c r="G217" s="16" t="str">
        <f t="shared" si="4"/>
        <v>1</v>
      </c>
      <c r="H217" s="16" t="str">
        <f t="shared" si="5"/>
        <v>0</v>
      </c>
      <c r="I217" s="16" t="str">
        <f t="shared" si="6"/>
        <v>1</v>
      </c>
      <c r="J217" s="16" t="str">
        <f t="shared" si="7"/>
        <v>0</v>
      </c>
      <c r="K217" s="16" t="str">
        <f t="shared" si="8"/>
        <v>1</v>
      </c>
      <c r="L217" s="3"/>
      <c r="M217" s="10" t="str">
        <f t="shared" si="9"/>
        <v>00010101</v>
      </c>
      <c r="N217" s="16">
        <f t="shared" si="10"/>
        <v>21</v>
      </c>
      <c r="O217" s="10" t="str">
        <f t="shared" si="11"/>
        <v>01000000</v>
      </c>
      <c r="P217" s="16">
        <f t="shared" si="12"/>
        <v>64</v>
      </c>
      <c r="Q217" s="3"/>
      <c r="R217" s="10" t="str">
        <f t="shared" si="13"/>
        <v>01001010</v>
      </c>
      <c r="S217" s="16">
        <f>N217*2+32*((N217*2)&gt;31)</f>
        <v>74</v>
      </c>
      <c r="T217" s="10" t="str">
        <f t="shared" si="14"/>
        <v>00010000</v>
      </c>
      <c r="U217" s="16">
        <f>INT((P217/2)-16*((INT(P217/2))&gt;31))</f>
        <v>16</v>
      </c>
      <c r="V217" s="15"/>
      <c r="W217" s="30" t="str">
        <f>RIGHT("00000000"&amp;DEC2BIN(BIN2DEC(R217)+BIN2DEC(T217)),8)</f>
        <v>01011010</v>
      </c>
      <c r="X217" s="15">
        <f>BIN2DEC(W217)</f>
        <v>90</v>
      </c>
      <c r="Y217" s="6" t="s">
        <v>0</v>
      </c>
      <c r="Z217" s="19" t="str">
        <f>IF(K217="1","ÛÛ","")</f>
        <v>ÛÛ</v>
      </c>
      <c r="AA217" s="22" t="str">
        <f>IF(J217="1","ÛÛ","")</f>
        <v/>
      </c>
      <c r="AB217" s="4" t="s">
        <v>1</v>
      </c>
      <c r="AC217" s="6" t="s">
        <v>0</v>
      </c>
      <c r="AD217" s="19" t="str">
        <f>IF(MID(W217,8,1)="0","","ÛÛ")</f>
        <v/>
      </c>
      <c r="AE217" s="22" t="str">
        <f>IF(MID(W217,7,1)="0","","ÛÛ")</f>
        <v>ÛÛ</v>
      </c>
      <c r="AF217" s="4" t="s">
        <v>1</v>
      </c>
    </row>
    <row r="218" spans="2:32" x14ac:dyDescent="0.25">
      <c r="B218" s="8"/>
      <c r="C218" s="11"/>
      <c r="D218" s="16"/>
      <c r="E218" s="16"/>
      <c r="F218" s="16"/>
      <c r="G218" s="16"/>
      <c r="H218" s="16"/>
      <c r="I218" s="16"/>
      <c r="J218" s="16"/>
      <c r="K218" s="16"/>
      <c r="L218" s="3"/>
      <c r="M218" s="10"/>
      <c r="N218" s="16"/>
      <c r="O218" s="10"/>
      <c r="P218" s="16"/>
      <c r="Q218" s="3"/>
      <c r="R218" s="10"/>
      <c r="S218" s="16"/>
      <c r="T218" s="10"/>
      <c r="U218" s="16"/>
      <c r="V218" s="15"/>
      <c r="W218" s="30"/>
      <c r="X218" s="15"/>
      <c r="Y218" s="6" t="s">
        <v>2</v>
      </c>
      <c r="Z218" s="23" t="str">
        <f>IF(I217="1","ÛÛ","")</f>
        <v>ÛÛ</v>
      </c>
      <c r="AA218" s="24" t="str">
        <f>IF(H217="1","ÛÛ","")</f>
        <v/>
      </c>
      <c r="AB218" s="4" t="s">
        <v>3</v>
      </c>
      <c r="AC218" s="6" t="s">
        <v>2</v>
      </c>
      <c r="AD218" s="23" t="str">
        <f>IF(MID(W217,6,1)="0","","ÛÛ")</f>
        <v/>
      </c>
      <c r="AE218" s="24" t="str">
        <f>IF(MID(W217,5,1)="0","","ÛÛ")</f>
        <v>ÛÛ</v>
      </c>
      <c r="AF218" s="4" t="s">
        <v>3</v>
      </c>
    </row>
    <row r="219" spans="2:32" ht="16.5" thickBot="1" x14ac:dyDescent="0.3">
      <c r="B219" s="8"/>
      <c r="C219" s="11"/>
      <c r="D219" s="16"/>
      <c r="E219" s="16"/>
      <c r="F219" s="16"/>
      <c r="G219" s="16"/>
      <c r="H219" s="16"/>
      <c r="I219" s="16"/>
      <c r="J219" s="16"/>
      <c r="K219" s="16"/>
      <c r="L219" s="3"/>
      <c r="M219" s="10"/>
      <c r="N219" s="16"/>
      <c r="O219" s="10"/>
      <c r="P219" s="16"/>
      <c r="Q219" s="3"/>
      <c r="R219" s="10"/>
      <c r="S219" s="16"/>
      <c r="T219" s="10"/>
      <c r="U219" s="16"/>
      <c r="V219" s="15"/>
      <c r="W219" s="30"/>
      <c r="X219" s="15"/>
      <c r="Y219" s="6" t="s">
        <v>4</v>
      </c>
      <c r="Z219" s="25" t="str">
        <f>IF(G217="1","ÛÛ","")</f>
        <v>ÛÛ</v>
      </c>
      <c r="AA219" s="26" t="str">
        <f>IF(E217="1","ÛÛ","")</f>
        <v>ÛÛ</v>
      </c>
      <c r="AB219" s="4" t="s">
        <v>5</v>
      </c>
      <c r="AC219" s="6" t="s">
        <v>4</v>
      </c>
      <c r="AD219" s="25" t="str">
        <f>IF(MID(W217,4,1)="0","","ÛÛ")</f>
        <v>ÛÛ</v>
      </c>
      <c r="AE219" s="26" t="str">
        <f>IF(MID(W217,2,1)="0","","ÛÛ")</f>
        <v>ÛÛ</v>
      </c>
      <c r="AF219" s="4" t="s">
        <v>5</v>
      </c>
    </row>
    <row r="220" spans="2:32" ht="16.5" thickBot="1" x14ac:dyDescent="0.3">
      <c r="B220" s="8"/>
      <c r="C220" s="5"/>
      <c r="D220" s="34"/>
      <c r="E220" s="34"/>
      <c r="F220" s="34"/>
      <c r="G220" s="34"/>
      <c r="H220" s="34"/>
      <c r="I220" s="34"/>
      <c r="J220" s="34"/>
      <c r="K220" s="3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31"/>
      <c r="X220" s="34"/>
      <c r="Z220" s="5"/>
      <c r="AA220" s="5"/>
      <c r="AF220" s="4"/>
    </row>
    <row r="221" spans="2:32" x14ac:dyDescent="0.25">
      <c r="B221" s="8">
        <v>118</v>
      </c>
      <c r="C221" s="11" t="str">
        <f t="shared" si="0"/>
        <v>01110110</v>
      </c>
      <c r="D221" s="16" t="str">
        <f t="shared" si="1"/>
        <v>0</v>
      </c>
      <c r="E221" s="16" t="str">
        <f t="shared" si="2"/>
        <v>1</v>
      </c>
      <c r="F221" s="16" t="str">
        <f t="shared" si="3"/>
        <v>1</v>
      </c>
      <c r="G221" s="16" t="str">
        <f t="shared" si="4"/>
        <v>1</v>
      </c>
      <c r="H221" s="16" t="str">
        <f t="shared" si="5"/>
        <v>0</v>
      </c>
      <c r="I221" s="16" t="str">
        <f t="shared" si="6"/>
        <v>1</v>
      </c>
      <c r="J221" s="16" t="str">
        <f t="shared" si="7"/>
        <v>1</v>
      </c>
      <c r="K221" s="16" t="str">
        <f t="shared" si="8"/>
        <v>0</v>
      </c>
      <c r="L221" s="3"/>
      <c r="M221" s="10" t="str">
        <f t="shared" si="9"/>
        <v>00010100</v>
      </c>
      <c r="N221" s="16">
        <f t="shared" si="10"/>
        <v>20</v>
      </c>
      <c r="O221" s="10" t="str">
        <f t="shared" si="11"/>
        <v>01000010</v>
      </c>
      <c r="P221" s="16">
        <f t="shared" si="12"/>
        <v>66</v>
      </c>
      <c r="Q221" s="3"/>
      <c r="R221" s="10" t="str">
        <f t="shared" si="13"/>
        <v>01001000</v>
      </c>
      <c r="S221" s="16">
        <f>N221*2+32*((N221*2)&gt;31)</f>
        <v>72</v>
      </c>
      <c r="T221" s="10" t="str">
        <f t="shared" si="14"/>
        <v>00010001</v>
      </c>
      <c r="U221" s="16">
        <f>INT((P221/2)-16*((INT(P221/2))&gt;31))</f>
        <v>17</v>
      </c>
      <c r="V221" s="15"/>
      <c r="W221" s="30" t="str">
        <f>RIGHT("00000000"&amp;DEC2BIN(BIN2DEC(R221)+BIN2DEC(T221)),8)</f>
        <v>01011001</v>
      </c>
      <c r="X221" s="15">
        <f>BIN2DEC(W221)</f>
        <v>89</v>
      </c>
      <c r="Y221" s="6" t="s">
        <v>0</v>
      </c>
      <c r="Z221" s="19" t="str">
        <f>IF(K221="1","ÛÛ","")</f>
        <v/>
      </c>
      <c r="AA221" s="22" t="str">
        <f>IF(J221="1","ÛÛ","")</f>
        <v>ÛÛ</v>
      </c>
      <c r="AB221" s="4" t="s">
        <v>1</v>
      </c>
      <c r="AC221" s="6" t="s">
        <v>0</v>
      </c>
      <c r="AD221" s="19" t="str">
        <f>IF(MID(W221,8,1)="0","","ÛÛ")</f>
        <v>ÛÛ</v>
      </c>
      <c r="AE221" s="22" t="str">
        <f>IF(MID(W221,7,1)="0","","ÛÛ")</f>
        <v/>
      </c>
      <c r="AF221" s="4" t="s">
        <v>1</v>
      </c>
    </row>
    <row r="222" spans="2:32" x14ac:dyDescent="0.25">
      <c r="B222" s="8"/>
      <c r="C222" s="11"/>
      <c r="D222" s="16"/>
      <c r="E222" s="16"/>
      <c r="F222" s="16"/>
      <c r="G222" s="16"/>
      <c r="H222" s="16"/>
      <c r="I222" s="16"/>
      <c r="J222" s="16"/>
      <c r="K222" s="16"/>
      <c r="L222" s="3"/>
      <c r="M222" s="10"/>
      <c r="N222" s="16"/>
      <c r="O222" s="10"/>
      <c r="P222" s="16"/>
      <c r="Q222" s="3"/>
      <c r="R222" s="10"/>
      <c r="S222" s="16"/>
      <c r="T222" s="10"/>
      <c r="U222" s="16"/>
      <c r="V222" s="15"/>
      <c r="W222" s="30"/>
      <c r="X222" s="15"/>
      <c r="Y222" s="6" t="s">
        <v>2</v>
      </c>
      <c r="Z222" s="23" t="str">
        <f>IF(I221="1","ÛÛ","")</f>
        <v>ÛÛ</v>
      </c>
      <c r="AA222" s="24" t="str">
        <f>IF(H221="1","ÛÛ","")</f>
        <v/>
      </c>
      <c r="AB222" s="4" t="s">
        <v>3</v>
      </c>
      <c r="AC222" s="6" t="s">
        <v>2</v>
      </c>
      <c r="AD222" s="23" t="str">
        <f>IF(MID(W221,6,1)="0","","ÛÛ")</f>
        <v/>
      </c>
      <c r="AE222" s="24" t="str">
        <f>IF(MID(W221,5,1)="0","","ÛÛ")</f>
        <v>ÛÛ</v>
      </c>
      <c r="AF222" s="4" t="s">
        <v>3</v>
      </c>
    </row>
    <row r="223" spans="2:32" ht="16.5" thickBot="1" x14ac:dyDescent="0.3">
      <c r="B223" s="8"/>
      <c r="C223" s="11"/>
      <c r="D223" s="16"/>
      <c r="E223" s="16"/>
      <c r="F223" s="16"/>
      <c r="G223" s="16"/>
      <c r="H223" s="16"/>
      <c r="I223" s="16"/>
      <c r="J223" s="16"/>
      <c r="K223" s="16"/>
      <c r="L223" s="3"/>
      <c r="M223" s="10"/>
      <c r="N223" s="16"/>
      <c r="O223" s="10"/>
      <c r="P223" s="16"/>
      <c r="Q223" s="3"/>
      <c r="R223" s="10"/>
      <c r="S223" s="16"/>
      <c r="T223" s="10"/>
      <c r="U223" s="16"/>
      <c r="V223" s="15"/>
      <c r="W223" s="30"/>
      <c r="X223" s="15"/>
      <c r="Y223" s="6" t="s">
        <v>4</v>
      </c>
      <c r="Z223" s="25" t="str">
        <f>IF(G221="1","ÛÛ","")</f>
        <v>ÛÛ</v>
      </c>
      <c r="AA223" s="26" t="str">
        <f>IF(E221="1","ÛÛ","")</f>
        <v>ÛÛ</v>
      </c>
      <c r="AB223" s="4" t="s">
        <v>5</v>
      </c>
      <c r="AC223" s="6" t="s">
        <v>4</v>
      </c>
      <c r="AD223" s="25" t="str">
        <f>IF(MID(W221,4,1)="0","","ÛÛ")</f>
        <v>ÛÛ</v>
      </c>
      <c r="AE223" s="26" t="str">
        <f>IF(MID(W221,2,1)="0","","ÛÛ")</f>
        <v>ÛÛ</v>
      </c>
      <c r="AF223" s="4" t="s">
        <v>5</v>
      </c>
    </row>
    <row r="224" spans="2:32" ht="16.5" thickBot="1" x14ac:dyDescent="0.3">
      <c r="B224" s="8"/>
      <c r="C224" s="5"/>
      <c r="D224" s="34"/>
      <c r="E224" s="34"/>
      <c r="F224" s="34"/>
      <c r="G224" s="34"/>
      <c r="H224" s="34"/>
      <c r="I224" s="34"/>
      <c r="J224" s="34"/>
      <c r="K224" s="3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31"/>
      <c r="X224" s="34"/>
      <c r="Z224" s="5"/>
      <c r="AA224" s="5"/>
      <c r="AF224" s="4"/>
    </row>
    <row r="225" spans="2:32" x14ac:dyDescent="0.25">
      <c r="B225" s="8">
        <v>119</v>
      </c>
      <c r="C225" s="11" t="str">
        <f t="shared" si="0"/>
        <v>01110111</v>
      </c>
      <c r="D225" s="16" t="str">
        <f t="shared" si="1"/>
        <v>0</v>
      </c>
      <c r="E225" s="16" t="str">
        <f t="shared" si="2"/>
        <v>1</v>
      </c>
      <c r="F225" s="16" t="str">
        <f t="shared" si="3"/>
        <v>1</v>
      </c>
      <c r="G225" s="16" t="str">
        <f t="shared" si="4"/>
        <v>1</v>
      </c>
      <c r="H225" s="16" t="str">
        <f t="shared" si="5"/>
        <v>0</v>
      </c>
      <c r="I225" s="16" t="str">
        <f t="shared" si="6"/>
        <v>1</v>
      </c>
      <c r="J225" s="16" t="str">
        <f t="shared" si="7"/>
        <v>1</v>
      </c>
      <c r="K225" s="16" t="str">
        <f t="shared" si="8"/>
        <v>1</v>
      </c>
      <c r="L225" s="3"/>
      <c r="M225" s="10" t="str">
        <f t="shared" si="9"/>
        <v>00010101</v>
      </c>
      <c r="N225" s="16">
        <f t="shared" si="10"/>
        <v>21</v>
      </c>
      <c r="O225" s="10" t="str">
        <f t="shared" si="11"/>
        <v>01000010</v>
      </c>
      <c r="P225" s="16">
        <f t="shared" si="12"/>
        <v>66</v>
      </c>
      <c r="Q225" s="3"/>
      <c r="R225" s="10" t="str">
        <f t="shared" si="13"/>
        <v>01001010</v>
      </c>
      <c r="S225" s="16">
        <f>N225*2+32*((N225*2)&gt;31)</f>
        <v>74</v>
      </c>
      <c r="T225" s="10" t="str">
        <f t="shared" si="14"/>
        <v>00010001</v>
      </c>
      <c r="U225" s="16">
        <f>INT((P225/2)-16*((INT(P225/2))&gt;31))</f>
        <v>17</v>
      </c>
      <c r="V225" s="15"/>
      <c r="W225" s="30" t="str">
        <f>RIGHT("00000000"&amp;DEC2BIN(BIN2DEC(R225)+BIN2DEC(T225)),8)</f>
        <v>01011011</v>
      </c>
      <c r="X225" s="15">
        <f>BIN2DEC(W225)</f>
        <v>91</v>
      </c>
      <c r="Y225" s="6" t="s">
        <v>0</v>
      </c>
      <c r="Z225" s="19" t="str">
        <f>IF(K225="1","ÛÛ","")</f>
        <v>ÛÛ</v>
      </c>
      <c r="AA225" s="22" t="str">
        <f>IF(J225="1","ÛÛ","")</f>
        <v>ÛÛ</v>
      </c>
      <c r="AB225" s="4" t="s">
        <v>1</v>
      </c>
      <c r="AC225" s="6" t="s">
        <v>0</v>
      </c>
      <c r="AD225" s="19" t="str">
        <f>IF(MID(W225,8,1)="0","","ÛÛ")</f>
        <v>ÛÛ</v>
      </c>
      <c r="AE225" s="22" t="str">
        <f>IF(MID(W225,7,1)="0","","ÛÛ")</f>
        <v>ÛÛ</v>
      </c>
      <c r="AF225" s="4" t="s">
        <v>1</v>
      </c>
    </row>
    <row r="226" spans="2:32" x14ac:dyDescent="0.25">
      <c r="B226" s="8"/>
      <c r="C226" s="11"/>
      <c r="D226" s="16"/>
      <c r="E226" s="16"/>
      <c r="F226" s="16"/>
      <c r="G226" s="16"/>
      <c r="H226" s="16"/>
      <c r="I226" s="16"/>
      <c r="J226" s="16"/>
      <c r="K226" s="16"/>
      <c r="L226" s="3"/>
      <c r="M226" s="10"/>
      <c r="N226" s="16"/>
      <c r="O226" s="10"/>
      <c r="P226" s="16"/>
      <c r="Q226" s="3"/>
      <c r="R226" s="10"/>
      <c r="S226" s="16"/>
      <c r="T226" s="10"/>
      <c r="U226" s="16"/>
      <c r="V226" s="15"/>
      <c r="W226" s="30"/>
      <c r="X226" s="15"/>
      <c r="Y226" s="6" t="s">
        <v>2</v>
      </c>
      <c r="Z226" s="23" t="str">
        <f>IF(I225="1","ÛÛ","")</f>
        <v>ÛÛ</v>
      </c>
      <c r="AA226" s="24" t="str">
        <f>IF(H225="1","ÛÛ","")</f>
        <v/>
      </c>
      <c r="AB226" s="4" t="s">
        <v>3</v>
      </c>
      <c r="AC226" s="6" t="s">
        <v>2</v>
      </c>
      <c r="AD226" s="23" t="str">
        <f>IF(MID(W225,6,1)="0","","ÛÛ")</f>
        <v/>
      </c>
      <c r="AE226" s="24" t="str">
        <f>IF(MID(W225,5,1)="0","","ÛÛ")</f>
        <v>ÛÛ</v>
      </c>
      <c r="AF226" s="4" t="s">
        <v>3</v>
      </c>
    </row>
    <row r="227" spans="2:32" ht="16.5" thickBot="1" x14ac:dyDescent="0.3">
      <c r="B227" s="8"/>
      <c r="C227" s="11"/>
      <c r="D227" s="16"/>
      <c r="E227" s="16"/>
      <c r="F227" s="16"/>
      <c r="G227" s="16"/>
      <c r="H227" s="16"/>
      <c r="I227" s="16"/>
      <c r="J227" s="16"/>
      <c r="K227" s="16"/>
      <c r="L227" s="3"/>
      <c r="M227" s="10"/>
      <c r="N227" s="16"/>
      <c r="O227" s="10"/>
      <c r="P227" s="16"/>
      <c r="Q227" s="3"/>
      <c r="R227" s="10"/>
      <c r="S227" s="16"/>
      <c r="T227" s="10"/>
      <c r="U227" s="16"/>
      <c r="V227" s="15"/>
      <c r="W227" s="30"/>
      <c r="X227" s="15"/>
      <c r="Y227" s="6" t="s">
        <v>4</v>
      </c>
      <c r="Z227" s="25" t="str">
        <f>IF(G225="1","ÛÛ","")</f>
        <v>ÛÛ</v>
      </c>
      <c r="AA227" s="26" t="str">
        <f>IF(E225="1","ÛÛ","")</f>
        <v>ÛÛ</v>
      </c>
      <c r="AB227" s="4" t="s">
        <v>5</v>
      </c>
      <c r="AC227" s="6" t="s">
        <v>4</v>
      </c>
      <c r="AD227" s="25" t="str">
        <f>IF(MID(W225,4,1)="0","","ÛÛ")</f>
        <v>ÛÛ</v>
      </c>
      <c r="AE227" s="26" t="str">
        <f>IF(MID(W225,2,1)="0","","ÛÛ")</f>
        <v>ÛÛ</v>
      </c>
      <c r="AF227" s="4" t="s">
        <v>5</v>
      </c>
    </row>
    <row r="228" spans="2:32" ht="16.5" thickBot="1" x14ac:dyDescent="0.3">
      <c r="B228" s="8"/>
      <c r="C228" s="5"/>
      <c r="D228" s="34"/>
      <c r="E228" s="34"/>
      <c r="F228" s="34"/>
      <c r="G228" s="34"/>
      <c r="H228" s="34"/>
      <c r="I228" s="34"/>
      <c r="J228" s="34"/>
      <c r="K228" s="3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31"/>
      <c r="X228" s="34"/>
      <c r="Z228" s="5"/>
      <c r="AA228" s="5"/>
      <c r="AF228" s="4"/>
    </row>
    <row r="229" spans="2:32" x14ac:dyDescent="0.25">
      <c r="B229" s="8">
        <v>120</v>
      </c>
      <c r="C229" s="11" t="str">
        <f t="shared" si="0"/>
        <v>01111000</v>
      </c>
      <c r="D229" s="16" t="str">
        <f t="shared" si="1"/>
        <v>0</v>
      </c>
      <c r="E229" s="16" t="str">
        <f t="shared" si="2"/>
        <v>1</v>
      </c>
      <c r="F229" s="16" t="str">
        <f t="shared" si="3"/>
        <v>1</v>
      </c>
      <c r="G229" s="16" t="str">
        <f t="shared" si="4"/>
        <v>1</v>
      </c>
      <c r="H229" s="16" t="str">
        <f t="shared" si="5"/>
        <v>1</v>
      </c>
      <c r="I229" s="16" t="str">
        <f t="shared" si="6"/>
        <v>0</v>
      </c>
      <c r="J229" s="16" t="str">
        <f t="shared" si="7"/>
        <v>0</v>
      </c>
      <c r="K229" s="16" t="str">
        <f t="shared" si="8"/>
        <v>0</v>
      </c>
      <c r="L229" s="3"/>
      <c r="M229" s="10" t="str">
        <f t="shared" si="9"/>
        <v>00010000</v>
      </c>
      <c r="N229" s="16">
        <f t="shared" si="10"/>
        <v>16</v>
      </c>
      <c r="O229" s="10" t="str">
        <f t="shared" si="11"/>
        <v>01001000</v>
      </c>
      <c r="P229" s="16">
        <f t="shared" si="12"/>
        <v>72</v>
      </c>
      <c r="Q229" s="3"/>
      <c r="R229" s="10" t="str">
        <f t="shared" si="13"/>
        <v>01000000</v>
      </c>
      <c r="S229" s="16">
        <f>N229*2+32*((N229*2)&gt;31)</f>
        <v>64</v>
      </c>
      <c r="T229" s="10" t="str">
        <f t="shared" si="14"/>
        <v>00010100</v>
      </c>
      <c r="U229" s="16">
        <f>INT((P229/2)-16*((INT(P229/2))&gt;31))</f>
        <v>20</v>
      </c>
      <c r="V229" s="15"/>
      <c r="W229" s="30" t="str">
        <f>RIGHT("00000000"&amp;DEC2BIN(BIN2DEC(R229)+BIN2DEC(T229)),8)</f>
        <v>01010100</v>
      </c>
      <c r="X229" s="15">
        <f>BIN2DEC(W229)</f>
        <v>84</v>
      </c>
      <c r="Y229" s="6" t="s">
        <v>0</v>
      </c>
      <c r="Z229" s="19" t="str">
        <f>IF(K229="1","ÛÛ","")</f>
        <v/>
      </c>
      <c r="AA229" s="22" t="str">
        <f>IF(J229="1","ÛÛ","")</f>
        <v/>
      </c>
      <c r="AB229" s="4" t="s">
        <v>1</v>
      </c>
      <c r="AC229" s="6" t="s">
        <v>0</v>
      </c>
      <c r="AD229" s="19" t="str">
        <f>IF(MID(W229,8,1)="0","","ÛÛ")</f>
        <v/>
      </c>
      <c r="AE229" s="22" t="str">
        <f>IF(MID(W229,7,1)="0","","ÛÛ")</f>
        <v/>
      </c>
      <c r="AF229" s="4" t="s">
        <v>1</v>
      </c>
    </row>
    <row r="230" spans="2:32" x14ac:dyDescent="0.25">
      <c r="B230" s="8"/>
      <c r="C230" s="11"/>
      <c r="D230" s="16"/>
      <c r="E230" s="16"/>
      <c r="F230" s="16"/>
      <c r="G230" s="16"/>
      <c r="H230" s="16"/>
      <c r="I230" s="16"/>
      <c r="J230" s="16"/>
      <c r="K230" s="16"/>
      <c r="L230" s="3"/>
      <c r="M230" s="10"/>
      <c r="N230" s="16"/>
      <c r="O230" s="10"/>
      <c r="P230" s="16"/>
      <c r="Q230" s="3"/>
      <c r="R230" s="10"/>
      <c r="S230" s="16"/>
      <c r="T230" s="10"/>
      <c r="U230" s="16"/>
      <c r="V230" s="15"/>
      <c r="W230" s="30"/>
      <c r="X230" s="15"/>
      <c r="Y230" s="6" t="s">
        <v>2</v>
      </c>
      <c r="Z230" s="23" t="str">
        <f>IF(I229="1","ÛÛ","")</f>
        <v/>
      </c>
      <c r="AA230" s="24" t="str">
        <f>IF(H229="1","ÛÛ","")</f>
        <v>ÛÛ</v>
      </c>
      <c r="AB230" s="4" t="s">
        <v>3</v>
      </c>
      <c r="AC230" s="6" t="s">
        <v>2</v>
      </c>
      <c r="AD230" s="23" t="str">
        <f>IF(MID(W229,6,1)="0","","ÛÛ")</f>
        <v>ÛÛ</v>
      </c>
      <c r="AE230" s="24" t="str">
        <f>IF(MID(W229,5,1)="0","","ÛÛ")</f>
        <v/>
      </c>
      <c r="AF230" s="4" t="s">
        <v>3</v>
      </c>
    </row>
    <row r="231" spans="2:32" ht="16.5" thickBot="1" x14ac:dyDescent="0.3">
      <c r="B231" s="8"/>
      <c r="C231" s="11"/>
      <c r="D231" s="16"/>
      <c r="E231" s="16"/>
      <c r="F231" s="16"/>
      <c r="G231" s="16"/>
      <c r="H231" s="16"/>
      <c r="I231" s="16"/>
      <c r="J231" s="16"/>
      <c r="K231" s="16"/>
      <c r="L231" s="3"/>
      <c r="M231" s="10"/>
      <c r="N231" s="16"/>
      <c r="O231" s="10"/>
      <c r="P231" s="16"/>
      <c r="Q231" s="3"/>
      <c r="R231" s="10"/>
      <c r="S231" s="16"/>
      <c r="T231" s="10"/>
      <c r="U231" s="16"/>
      <c r="V231" s="15"/>
      <c r="W231" s="30"/>
      <c r="X231" s="15"/>
      <c r="Y231" s="6" t="s">
        <v>4</v>
      </c>
      <c r="Z231" s="25" t="str">
        <f>IF(G229="1","ÛÛ","")</f>
        <v>ÛÛ</v>
      </c>
      <c r="AA231" s="26" t="str">
        <f>IF(E229="1","ÛÛ","")</f>
        <v>ÛÛ</v>
      </c>
      <c r="AB231" s="4" t="s">
        <v>5</v>
      </c>
      <c r="AC231" s="6" t="s">
        <v>4</v>
      </c>
      <c r="AD231" s="25" t="str">
        <f>IF(MID(W229,4,1)="0","","ÛÛ")</f>
        <v>ÛÛ</v>
      </c>
      <c r="AE231" s="26" t="str">
        <f>IF(MID(W229,2,1)="0","","ÛÛ")</f>
        <v>ÛÛ</v>
      </c>
      <c r="AF231" s="4" t="s">
        <v>5</v>
      </c>
    </row>
    <row r="232" spans="2:32" ht="16.5" thickBot="1" x14ac:dyDescent="0.3">
      <c r="B232" s="8"/>
      <c r="C232" s="5"/>
      <c r="D232" s="34"/>
      <c r="E232" s="34"/>
      <c r="F232" s="34"/>
      <c r="G232" s="34"/>
      <c r="H232" s="34"/>
      <c r="I232" s="34"/>
      <c r="J232" s="34"/>
      <c r="K232" s="3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31"/>
      <c r="X232" s="34"/>
      <c r="Z232" s="5"/>
      <c r="AA232" s="5"/>
      <c r="AF232" s="4"/>
    </row>
    <row r="233" spans="2:32" x14ac:dyDescent="0.25">
      <c r="B233" s="8">
        <v>121</v>
      </c>
      <c r="C233" s="11" t="str">
        <f t="shared" si="0"/>
        <v>01111001</v>
      </c>
      <c r="D233" s="16" t="str">
        <f t="shared" si="1"/>
        <v>0</v>
      </c>
      <c r="E233" s="16" t="str">
        <f t="shared" si="2"/>
        <v>1</v>
      </c>
      <c r="F233" s="16" t="str">
        <f t="shared" si="3"/>
        <v>1</v>
      </c>
      <c r="G233" s="16" t="str">
        <f t="shared" si="4"/>
        <v>1</v>
      </c>
      <c r="H233" s="16" t="str">
        <f t="shared" si="5"/>
        <v>1</v>
      </c>
      <c r="I233" s="16" t="str">
        <f t="shared" si="6"/>
        <v>0</v>
      </c>
      <c r="J233" s="16" t="str">
        <f t="shared" si="7"/>
        <v>0</v>
      </c>
      <c r="K233" s="16" t="str">
        <f t="shared" si="8"/>
        <v>1</v>
      </c>
      <c r="L233" s="3"/>
      <c r="M233" s="10" t="str">
        <f t="shared" si="9"/>
        <v>00010001</v>
      </c>
      <c r="N233" s="16">
        <f t="shared" si="10"/>
        <v>17</v>
      </c>
      <c r="O233" s="10" t="str">
        <f t="shared" si="11"/>
        <v>01001000</v>
      </c>
      <c r="P233" s="16">
        <f t="shared" si="12"/>
        <v>72</v>
      </c>
      <c r="Q233" s="3"/>
      <c r="R233" s="10" t="str">
        <f t="shared" si="13"/>
        <v>01000010</v>
      </c>
      <c r="S233" s="16">
        <f>N233*2+32*((N233*2)&gt;31)</f>
        <v>66</v>
      </c>
      <c r="T233" s="10" t="str">
        <f t="shared" si="14"/>
        <v>00010100</v>
      </c>
      <c r="U233" s="16">
        <f>INT((P233/2)-16*((INT(P233/2))&gt;31))</f>
        <v>20</v>
      </c>
      <c r="V233" s="15"/>
      <c r="W233" s="30" t="str">
        <f>RIGHT("00000000"&amp;DEC2BIN(BIN2DEC(R233)+BIN2DEC(T233)),8)</f>
        <v>01010110</v>
      </c>
      <c r="X233" s="15">
        <f>BIN2DEC(W233)</f>
        <v>86</v>
      </c>
      <c r="Y233" s="6" t="s">
        <v>0</v>
      </c>
      <c r="Z233" s="19" t="str">
        <f>IF(K233="1","ÛÛ","")</f>
        <v>ÛÛ</v>
      </c>
      <c r="AA233" s="22" t="str">
        <f>IF(J233="1","ÛÛ","")</f>
        <v/>
      </c>
      <c r="AB233" s="4" t="s">
        <v>1</v>
      </c>
      <c r="AC233" s="6" t="s">
        <v>0</v>
      </c>
      <c r="AD233" s="19" t="str">
        <f>IF(MID(W233,8,1)="0","","ÛÛ")</f>
        <v/>
      </c>
      <c r="AE233" s="22" t="str">
        <f>IF(MID(W233,7,1)="0","","ÛÛ")</f>
        <v>ÛÛ</v>
      </c>
      <c r="AF233" s="4" t="s">
        <v>1</v>
      </c>
    </row>
    <row r="234" spans="2:32" x14ac:dyDescent="0.25">
      <c r="B234" s="8"/>
      <c r="C234" s="11"/>
      <c r="D234" s="16"/>
      <c r="E234" s="16"/>
      <c r="F234" s="16"/>
      <c r="G234" s="16"/>
      <c r="H234" s="16"/>
      <c r="I234" s="16"/>
      <c r="J234" s="16"/>
      <c r="K234" s="16"/>
      <c r="L234" s="3"/>
      <c r="M234" s="10"/>
      <c r="N234" s="16"/>
      <c r="O234" s="10"/>
      <c r="P234" s="16"/>
      <c r="Q234" s="3"/>
      <c r="R234" s="10"/>
      <c r="S234" s="16"/>
      <c r="T234" s="10"/>
      <c r="U234" s="16"/>
      <c r="V234" s="15"/>
      <c r="W234" s="30"/>
      <c r="X234" s="15"/>
      <c r="Y234" s="6" t="s">
        <v>2</v>
      </c>
      <c r="Z234" s="23" t="str">
        <f>IF(I233="1","ÛÛ","")</f>
        <v/>
      </c>
      <c r="AA234" s="24" t="str">
        <f>IF(H233="1","ÛÛ","")</f>
        <v>ÛÛ</v>
      </c>
      <c r="AB234" s="4" t="s">
        <v>3</v>
      </c>
      <c r="AC234" s="6" t="s">
        <v>2</v>
      </c>
      <c r="AD234" s="23" t="str">
        <f>IF(MID(W233,6,1)="0","","ÛÛ")</f>
        <v>ÛÛ</v>
      </c>
      <c r="AE234" s="24" t="str">
        <f>IF(MID(W233,5,1)="0","","ÛÛ")</f>
        <v/>
      </c>
      <c r="AF234" s="4" t="s">
        <v>3</v>
      </c>
    </row>
    <row r="235" spans="2:32" ht="16.5" thickBot="1" x14ac:dyDescent="0.3">
      <c r="B235" s="8"/>
      <c r="C235" s="11"/>
      <c r="D235" s="16"/>
      <c r="E235" s="16"/>
      <c r="F235" s="16"/>
      <c r="G235" s="16"/>
      <c r="H235" s="16"/>
      <c r="I235" s="16"/>
      <c r="J235" s="16"/>
      <c r="K235" s="16"/>
      <c r="L235" s="3"/>
      <c r="M235" s="10"/>
      <c r="N235" s="16"/>
      <c r="O235" s="10"/>
      <c r="P235" s="16"/>
      <c r="Q235" s="3"/>
      <c r="R235" s="10"/>
      <c r="S235" s="16"/>
      <c r="T235" s="10"/>
      <c r="U235" s="16"/>
      <c r="V235" s="15"/>
      <c r="W235" s="30"/>
      <c r="X235" s="15"/>
      <c r="Y235" s="6" t="s">
        <v>4</v>
      </c>
      <c r="Z235" s="25" t="str">
        <f>IF(G233="1","ÛÛ","")</f>
        <v>ÛÛ</v>
      </c>
      <c r="AA235" s="26" t="str">
        <f>IF(E233="1","ÛÛ","")</f>
        <v>ÛÛ</v>
      </c>
      <c r="AB235" s="4" t="s">
        <v>5</v>
      </c>
      <c r="AC235" s="6" t="s">
        <v>4</v>
      </c>
      <c r="AD235" s="25" t="str">
        <f>IF(MID(W233,4,1)="0","","ÛÛ")</f>
        <v>ÛÛ</v>
      </c>
      <c r="AE235" s="26" t="str">
        <f>IF(MID(W233,2,1)="0","","ÛÛ")</f>
        <v>ÛÛ</v>
      </c>
      <c r="AF235" s="4" t="s">
        <v>5</v>
      </c>
    </row>
    <row r="236" spans="2:32" ht="16.5" thickBot="1" x14ac:dyDescent="0.3">
      <c r="B236" s="8"/>
      <c r="C236" s="5"/>
      <c r="D236" s="34"/>
      <c r="E236" s="34"/>
      <c r="F236" s="34"/>
      <c r="G236" s="34"/>
      <c r="H236" s="34"/>
      <c r="I236" s="34"/>
      <c r="J236" s="34"/>
      <c r="K236" s="3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31"/>
      <c r="X236" s="34"/>
      <c r="Z236" s="5"/>
      <c r="AA236" s="5"/>
      <c r="AF236" s="4"/>
    </row>
    <row r="237" spans="2:32" x14ac:dyDescent="0.25">
      <c r="B237" s="8">
        <v>122</v>
      </c>
      <c r="C237" s="11" t="str">
        <f t="shared" si="0"/>
        <v>01111010</v>
      </c>
      <c r="D237" s="16" t="str">
        <f t="shared" si="1"/>
        <v>0</v>
      </c>
      <c r="E237" s="16" t="str">
        <f t="shared" si="2"/>
        <v>1</v>
      </c>
      <c r="F237" s="16" t="str">
        <f t="shared" si="3"/>
        <v>1</v>
      </c>
      <c r="G237" s="16" t="str">
        <f t="shared" si="4"/>
        <v>1</v>
      </c>
      <c r="H237" s="16" t="str">
        <f t="shared" si="5"/>
        <v>1</v>
      </c>
      <c r="I237" s="16" t="str">
        <f t="shared" si="6"/>
        <v>0</v>
      </c>
      <c r="J237" s="16" t="str">
        <f t="shared" si="7"/>
        <v>1</v>
      </c>
      <c r="K237" s="16" t="str">
        <f t="shared" si="8"/>
        <v>0</v>
      </c>
      <c r="L237" s="3"/>
      <c r="M237" s="10" t="str">
        <f t="shared" si="9"/>
        <v>00010000</v>
      </c>
      <c r="N237" s="16">
        <f t="shared" si="10"/>
        <v>16</v>
      </c>
      <c r="O237" s="10" t="str">
        <f t="shared" si="11"/>
        <v>01001010</v>
      </c>
      <c r="P237" s="16">
        <f t="shared" si="12"/>
        <v>74</v>
      </c>
      <c r="Q237" s="3"/>
      <c r="R237" s="10" t="str">
        <f t="shared" si="13"/>
        <v>01000000</v>
      </c>
      <c r="S237" s="16">
        <f>N237*2+32*((N237*2)&gt;31)</f>
        <v>64</v>
      </c>
      <c r="T237" s="10" t="str">
        <f t="shared" si="14"/>
        <v>00010101</v>
      </c>
      <c r="U237" s="16">
        <f>INT((P237/2)-16*((INT(P237/2))&gt;31))</f>
        <v>21</v>
      </c>
      <c r="V237" s="15"/>
      <c r="W237" s="30" t="str">
        <f>RIGHT("00000000"&amp;DEC2BIN(BIN2DEC(R237)+BIN2DEC(T237)),8)</f>
        <v>01010101</v>
      </c>
      <c r="X237" s="15">
        <f>BIN2DEC(W237)</f>
        <v>85</v>
      </c>
      <c r="Y237" s="6" t="s">
        <v>0</v>
      </c>
      <c r="Z237" s="19" t="str">
        <f>IF(K237="1","ÛÛ","")</f>
        <v/>
      </c>
      <c r="AA237" s="22" t="str">
        <f>IF(J237="1","ÛÛ","")</f>
        <v>ÛÛ</v>
      </c>
      <c r="AB237" s="4" t="s">
        <v>1</v>
      </c>
      <c r="AC237" s="6" t="s">
        <v>0</v>
      </c>
      <c r="AD237" s="19" t="str">
        <f>IF(MID(W237,8,1)="0","","ÛÛ")</f>
        <v>ÛÛ</v>
      </c>
      <c r="AE237" s="22" t="str">
        <f>IF(MID(W237,7,1)="0","","ÛÛ")</f>
        <v/>
      </c>
      <c r="AF237" s="4" t="s">
        <v>1</v>
      </c>
    </row>
    <row r="238" spans="2:32" x14ac:dyDescent="0.25">
      <c r="B238" s="8"/>
      <c r="C238" s="11"/>
      <c r="D238" s="16"/>
      <c r="E238" s="16"/>
      <c r="F238" s="16"/>
      <c r="G238" s="16"/>
      <c r="H238" s="16"/>
      <c r="I238" s="16"/>
      <c r="J238" s="16"/>
      <c r="K238" s="16"/>
      <c r="L238" s="3"/>
      <c r="M238" s="10"/>
      <c r="N238" s="16"/>
      <c r="O238" s="10"/>
      <c r="P238" s="16"/>
      <c r="Q238" s="3"/>
      <c r="R238" s="10"/>
      <c r="S238" s="16"/>
      <c r="T238" s="10"/>
      <c r="U238" s="16"/>
      <c r="V238" s="15"/>
      <c r="W238" s="30"/>
      <c r="X238" s="15"/>
      <c r="Y238" s="6" t="s">
        <v>2</v>
      </c>
      <c r="Z238" s="23" t="str">
        <f>IF(I237="1","ÛÛ","")</f>
        <v/>
      </c>
      <c r="AA238" s="24" t="str">
        <f>IF(H237="1","ÛÛ","")</f>
        <v>ÛÛ</v>
      </c>
      <c r="AB238" s="4" t="s">
        <v>3</v>
      </c>
      <c r="AC238" s="6" t="s">
        <v>2</v>
      </c>
      <c r="AD238" s="23" t="str">
        <f>IF(MID(W237,6,1)="0","","ÛÛ")</f>
        <v>ÛÛ</v>
      </c>
      <c r="AE238" s="24" t="str">
        <f>IF(MID(W237,5,1)="0","","ÛÛ")</f>
        <v/>
      </c>
      <c r="AF238" s="4" t="s">
        <v>3</v>
      </c>
    </row>
    <row r="239" spans="2:32" ht="16.5" thickBot="1" x14ac:dyDescent="0.3">
      <c r="B239" s="8"/>
      <c r="C239" s="11"/>
      <c r="D239" s="16"/>
      <c r="E239" s="16"/>
      <c r="F239" s="16"/>
      <c r="G239" s="16"/>
      <c r="H239" s="16"/>
      <c r="I239" s="16"/>
      <c r="J239" s="16"/>
      <c r="K239" s="16"/>
      <c r="L239" s="3"/>
      <c r="M239" s="10"/>
      <c r="N239" s="16"/>
      <c r="O239" s="10"/>
      <c r="P239" s="16"/>
      <c r="Q239" s="3"/>
      <c r="R239" s="10"/>
      <c r="S239" s="16"/>
      <c r="T239" s="10"/>
      <c r="U239" s="16"/>
      <c r="V239" s="15"/>
      <c r="W239" s="30"/>
      <c r="X239" s="15"/>
      <c r="Y239" s="6" t="s">
        <v>4</v>
      </c>
      <c r="Z239" s="25" t="str">
        <f>IF(G237="1","ÛÛ","")</f>
        <v>ÛÛ</v>
      </c>
      <c r="AA239" s="26" t="str">
        <f>IF(E237="1","ÛÛ","")</f>
        <v>ÛÛ</v>
      </c>
      <c r="AB239" s="4" t="s">
        <v>5</v>
      </c>
      <c r="AC239" s="6" t="s">
        <v>4</v>
      </c>
      <c r="AD239" s="25" t="str">
        <f>IF(MID(W237,4,1)="0","","ÛÛ")</f>
        <v>ÛÛ</v>
      </c>
      <c r="AE239" s="26" t="str">
        <f>IF(MID(W237,2,1)="0","","ÛÛ")</f>
        <v>ÛÛ</v>
      </c>
      <c r="AF239" s="4" t="s">
        <v>5</v>
      </c>
    </row>
    <row r="240" spans="2:32" ht="16.5" thickBot="1" x14ac:dyDescent="0.3">
      <c r="B240" s="8"/>
      <c r="C240" s="5"/>
      <c r="D240" s="34"/>
      <c r="E240" s="34"/>
      <c r="F240" s="34"/>
      <c r="G240" s="34"/>
      <c r="H240" s="34"/>
      <c r="I240" s="34"/>
      <c r="J240" s="34"/>
      <c r="K240" s="3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31"/>
      <c r="X240" s="34"/>
      <c r="Z240" s="5"/>
      <c r="AA240" s="5"/>
      <c r="AF240" s="4"/>
    </row>
    <row r="241" spans="2:32" x14ac:dyDescent="0.25">
      <c r="B241" s="8">
        <v>123</v>
      </c>
      <c r="C241" s="11" t="str">
        <f t="shared" si="0"/>
        <v>01111011</v>
      </c>
      <c r="D241" s="16" t="str">
        <f t="shared" si="1"/>
        <v>0</v>
      </c>
      <c r="E241" s="16" t="str">
        <f t="shared" si="2"/>
        <v>1</v>
      </c>
      <c r="F241" s="16" t="str">
        <f t="shared" si="3"/>
        <v>1</v>
      </c>
      <c r="G241" s="16" t="str">
        <f t="shared" si="4"/>
        <v>1</v>
      </c>
      <c r="H241" s="16" t="str">
        <f t="shared" si="5"/>
        <v>1</v>
      </c>
      <c r="I241" s="16" t="str">
        <f t="shared" si="6"/>
        <v>0</v>
      </c>
      <c r="J241" s="16" t="str">
        <f t="shared" si="7"/>
        <v>1</v>
      </c>
      <c r="K241" s="16" t="str">
        <f t="shared" si="8"/>
        <v>1</v>
      </c>
      <c r="L241" s="3"/>
      <c r="M241" s="10" t="str">
        <f t="shared" si="9"/>
        <v>00010001</v>
      </c>
      <c r="N241" s="16">
        <f t="shared" si="10"/>
        <v>17</v>
      </c>
      <c r="O241" s="10" t="str">
        <f t="shared" si="11"/>
        <v>01001010</v>
      </c>
      <c r="P241" s="16">
        <f t="shared" si="12"/>
        <v>74</v>
      </c>
      <c r="Q241" s="3"/>
      <c r="R241" s="10" t="str">
        <f t="shared" si="13"/>
        <v>01000010</v>
      </c>
      <c r="S241" s="16">
        <f>N241*2+32*((N241*2)&gt;31)</f>
        <v>66</v>
      </c>
      <c r="T241" s="10" t="str">
        <f t="shared" si="14"/>
        <v>00010101</v>
      </c>
      <c r="U241" s="16">
        <f>INT((P241/2)-16*((INT(P241/2))&gt;31))</f>
        <v>21</v>
      </c>
      <c r="V241" s="15"/>
      <c r="W241" s="30" t="str">
        <f>RIGHT("00000000"&amp;DEC2BIN(BIN2DEC(R241)+BIN2DEC(T241)),8)</f>
        <v>01010111</v>
      </c>
      <c r="X241" s="15">
        <f>BIN2DEC(W241)</f>
        <v>87</v>
      </c>
      <c r="Y241" s="6" t="s">
        <v>0</v>
      </c>
      <c r="Z241" s="19" t="str">
        <f>IF(K241="1","ÛÛ","")</f>
        <v>ÛÛ</v>
      </c>
      <c r="AA241" s="22" t="str">
        <f>IF(J241="1","ÛÛ","")</f>
        <v>ÛÛ</v>
      </c>
      <c r="AB241" s="4" t="s">
        <v>1</v>
      </c>
      <c r="AC241" s="6" t="s">
        <v>0</v>
      </c>
      <c r="AD241" s="19" t="str">
        <f>IF(MID(W241,8,1)="0","","ÛÛ")</f>
        <v>ÛÛ</v>
      </c>
      <c r="AE241" s="22" t="str">
        <f>IF(MID(W241,7,1)="0","","ÛÛ")</f>
        <v>ÛÛ</v>
      </c>
      <c r="AF241" s="4" t="s">
        <v>1</v>
      </c>
    </row>
    <row r="242" spans="2:32" x14ac:dyDescent="0.25">
      <c r="B242" s="8"/>
      <c r="C242" s="11"/>
      <c r="D242" s="16"/>
      <c r="E242" s="16"/>
      <c r="F242" s="16"/>
      <c r="G242" s="16"/>
      <c r="H242" s="16"/>
      <c r="I242" s="16"/>
      <c r="J242" s="16"/>
      <c r="K242" s="16"/>
      <c r="L242" s="3"/>
      <c r="M242" s="10"/>
      <c r="N242" s="16"/>
      <c r="O242" s="10"/>
      <c r="P242" s="16"/>
      <c r="Q242" s="3"/>
      <c r="R242" s="10"/>
      <c r="S242" s="16"/>
      <c r="T242" s="10"/>
      <c r="U242" s="16"/>
      <c r="V242" s="15"/>
      <c r="W242" s="30"/>
      <c r="X242" s="15"/>
      <c r="Y242" s="6" t="s">
        <v>2</v>
      </c>
      <c r="Z242" s="23" t="str">
        <f>IF(I241="1","ÛÛ","")</f>
        <v/>
      </c>
      <c r="AA242" s="24" t="str">
        <f>IF(H241="1","ÛÛ","")</f>
        <v>ÛÛ</v>
      </c>
      <c r="AB242" s="4" t="s">
        <v>3</v>
      </c>
      <c r="AC242" s="6" t="s">
        <v>2</v>
      </c>
      <c r="AD242" s="23" t="str">
        <f>IF(MID(W241,6,1)="0","","ÛÛ")</f>
        <v>ÛÛ</v>
      </c>
      <c r="AE242" s="24" t="str">
        <f>IF(MID(W241,5,1)="0","","ÛÛ")</f>
        <v/>
      </c>
      <c r="AF242" s="4" t="s">
        <v>3</v>
      </c>
    </row>
    <row r="243" spans="2:32" ht="16.5" thickBot="1" x14ac:dyDescent="0.3">
      <c r="B243" s="8"/>
      <c r="C243" s="11"/>
      <c r="D243" s="16"/>
      <c r="E243" s="16"/>
      <c r="F243" s="16"/>
      <c r="G243" s="16"/>
      <c r="H243" s="16"/>
      <c r="I243" s="16"/>
      <c r="J243" s="16"/>
      <c r="K243" s="16"/>
      <c r="L243" s="3"/>
      <c r="M243" s="10"/>
      <c r="N243" s="16"/>
      <c r="O243" s="10"/>
      <c r="P243" s="16"/>
      <c r="Q243" s="3"/>
      <c r="R243" s="10"/>
      <c r="S243" s="16"/>
      <c r="T243" s="10"/>
      <c r="U243" s="16"/>
      <c r="V243" s="15"/>
      <c r="W243" s="30"/>
      <c r="X243" s="15"/>
      <c r="Y243" s="6" t="s">
        <v>4</v>
      </c>
      <c r="Z243" s="25" t="str">
        <f>IF(G241="1","ÛÛ","")</f>
        <v>ÛÛ</v>
      </c>
      <c r="AA243" s="26" t="str">
        <f>IF(E241="1","ÛÛ","")</f>
        <v>ÛÛ</v>
      </c>
      <c r="AB243" s="4" t="s">
        <v>5</v>
      </c>
      <c r="AC243" s="6" t="s">
        <v>4</v>
      </c>
      <c r="AD243" s="25" t="str">
        <f>IF(MID(W241,4,1)="0","","ÛÛ")</f>
        <v>ÛÛ</v>
      </c>
      <c r="AE243" s="26" t="str">
        <f>IF(MID(W241,2,1)="0","","ÛÛ")</f>
        <v>ÛÛ</v>
      </c>
      <c r="AF243" s="4" t="s">
        <v>5</v>
      </c>
    </row>
    <row r="244" spans="2:32" ht="16.5" thickBot="1" x14ac:dyDescent="0.3">
      <c r="B244" s="8"/>
      <c r="C244" s="5"/>
      <c r="D244" s="34"/>
      <c r="E244" s="34"/>
      <c r="F244" s="34"/>
      <c r="G244" s="34"/>
      <c r="H244" s="34"/>
      <c r="I244" s="34"/>
      <c r="J244" s="34"/>
      <c r="K244" s="3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31"/>
      <c r="X244" s="34"/>
      <c r="Z244" s="5"/>
      <c r="AA244" s="5"/>
      <c r="AF244" s="4"/>
    </row>
    <row r="245" spans="2:32" x14ac:dyDescent="0.25">
      <c r="B245" s="8">
        <v>124</v>
      </c>
      <c r="C245" s="11" t="str">
        <f t="shared" si="0"/>
        <v>01111100</v>
      </c>
      <c r="D245" s="16" t="str">
        <f t="shared" si="1"/>
        <v>0</v>
      </c>
      <c r="E245" s="16" t="str">
        <f t="shared" si="2"/>
        <v>1</v>
      </c>
      <c r="F245" s="16" t="str">
        <f t="shared" si="3"/>
        <v>1</v>
      </c>
      <c r="G245" s="16" t="str">
        <f t="shared" si="4"/>
        <v>1</v>
      </c>
      <c r="H245" s="16" t="str">
        <f t="shared" si="5"/>
        <v>1</v>
      </c>
      <c r="I245" s="16" t="str">
        <f t="shared" si="6"/>
        <v>1</v>
      </c>
      <c r="J245" s="16" t="str">
        <f t="shared" si="7"/>
        <v>0</v>
      </c>
      <c r="K245" s="16" t="str">
        <f t="shared" si="8"/>
        <v>0</v>
      </c>
      <c r="L245" s="3"/>
      <c r="M245" s="10" t="str">
        <f t="shared" si="9"/>
        <v>00010100</v>
      </c>
      <c r="N245" s="16">
        <f t="shared" si="10"/>
        <v>20</v>
      </c>
      <c r="O245" s="10" t="str">
        <f t="shared" si="11"/>
        <v>01001000</v>
      </c>
      <c r="P245" s="16">
        <f t="shared" si="12"/>
        <v>72</v>
      </c>
      <c r="Q245" s="3"/>
      <c r="R245" s="10" t="str">
        <f t="shared" si="13"/>
        <v>01001000</v>
      </c>
      <c r="S245" s="16">
        <f>N245*2+32*((N245*2)&gt;31)</f>
        <v>72</v>
      </c>
      <c r="T245" s="10" t="str">
        <f t="shared" si="14"/>
        <v>00010100</v>
      </c>
      <c r="U245" s="16">
        <f>INT((P245/2)-16*((INT(P245/2))&gt;31))</f>
        <v>20</v>
      </c>
      <c r="V245" s="15"/>
      <c r="W245" s="30" t="str">
        <f>RIGHT("00000000"&amp;DEC2BIN(BIN2DEC(R245)+BIN2DEC(T245)),8)</f>
        <v>01011100</v>
      </c>
      <c r="X245" s="15">
        <f>BIN2DEC(W245)</f>
        <v>92</v>
      </c>
      <c r="Y245" s="6" t="s">
        <v>0</v>
      </c>
      <c r="Z245" s="19" t="str">
        <f>IF(K245="1","ÛÛ","")</f>
        <v/>
      </c>
      <c r="AA245" s="22" t="str">
        <f>IF(J245="1","ÛÛ","")</f>
        <v/>
      </c>
      <c r="AB245" s="4" t="s">
        <v>1</v>
      </c>
      <c r="AC245" s="6" t="s">
        <v>0</v>
      </c>
      <c r="AD245" s="19" t="str">
        <f>IF(MID(W245,8,1)="0","","ÛÛ")</f>
        <v/>
      </c>
      <c r="AE245" s="22" t="str">
        <f>IF(MID(W245,7,1)="0","","ÛÛ")</f>
        <v/>
      </c>
      <c r="AF245" s="4" t="s">
        <v>1</v>
      </c>
    </row>
    <row r="246" spans="2:32" x14ac:dyDescent="0.25">
      <c r="B246" s="8"/>
      <c r="C246" s="11"/>
      <c r="D246" s="16"/>
      <c r="E246" s="16"/>
      <c r="F246" s="16"/>
      <c r="G246" s="16"/>
      <c r="H246" s="16"/>
      <c r="I246" s="16"/>
      <c r="J246" s="16"/>
      <c r="K246" s="16"/>
      <c r="L246" s="3"/>
      <c r="M246" s="10"/>
      <c r="N246" s="16"/>
      <c r="O246" s="10"/>
      <c r="P246" s="16"/>
      <c r="Q246" s="3"/>
      <c r="R246" s="10"/>
      <c r="S246" s="16"/>
      <c r="T246" s="10"/>
      <c r="U246" s="16"/>
      <c r="V246" s="15"/>
      <c r="W246" s="30"/>
      <c r="X246" s="15"/>
      <c r="Y246" s="6" t="s">
        <v>2</v>
      </c>
      <c r="Z246" s="23" t="str">
        <f>IF(I245="1","ÛÛ","")</f>
        <v>ÛÛ</v>
      </c>
      <c r="AA246" s="24" t="str">
        <f>IF(H245="1","ÛÛ","")</f>
        <v>ÛÛ</v>
      </c>
      <c r="AB246" s="4" t="s">
        <v>3</v>
      </c>
      <c r="AC246" s="6" t="s">
        <v>2</v>
      </c>
      <c r="AD246" s="23" t="str">
        <f>IF(MID(W245,6,1)="0","","ÛÛ")</f>
        <v>ÛÛ</v>
      </c>
      <c r="AE246" s="24" t="str">
        <f>IF(MID(W245,5,1)="0","","ÛÛ")</f>
        <v>ÛÛ</v>
      </c>
      <c r="AF246" s="4" t="s">
        <v>3</v>
      </c>
    </row>
    <row r="247" spans="2:32" ht="16.5" thickBot="1" x14ac:dyDescent="0.3">
      <c r="B247" s="8"/>
      <c r="C247" s="11"/>
      <c r="D247" s="16"/>
      <c r="E247" s="16"/>
      <c r="F247" s="16"/>
      <c r="G247" s="16"/>
      <c r="H247" s="16"/>
      <c r="I247" s="16"/>
      <c r="J247" s="16"/>
      <c r="K247" s="16"/>
      <c r="L247" s="3"/>
      <c r="M247" s="10"/>
      <c r="N247" s="16"/>
      <c r="O247" s="10"/>
      <c r="P247" s="16"/>
      <c r="Q247" s="3"/>
      <c r="R247" s="10"/>
      <c r="S247" s="16"/>
      <c r="T247" s="10"/>
      <c r="U247" s="16"/>
      <c r="V247" s="15"/>
      <c r="W247" s="30"/>
      <c r="X247" s="15"/>
      <c r="Y247" s="6" t="s">
        <v>4</v>
      </c>
      <c r="Z247" s="25" t="str">
        <f>IF(G245="1","ÛÛ","")</f>
        <v>ÛÛ</v>
      </c>
      <c r="AA247" s="26" t="str">
        <f>IF(E245="1","ÛÛ","")</f>
        <v>ÛÛ</v>
      </c>
      <c r="AB247" s="4" t="s">
        <v>5</v>
      </c>
      <c r="AC247" s="6" t="s">
        <v>4</v>
      </c>
      <c r="AD247" s="25" t="str">
        <f>IF(MID(W245,4,1)="0","","ÛÛ")</f>
        <v>ÛÛ</v>
      </c>
      <c r="AE247" s="26" t="str">
        <f>IF(MID(W245,2,1)="0","","ÛÛ")</f>
        <v>ÛÛ</v>
      </c>
      <c r="AF247" s="4" t="s">
        <v>5</v>
      </c>
    </row>
    <row r="248" spans="2:32" ht="16.5" thickBot="1" x14ac:dyDescent="0.3">
      <c r="B248" s="8"/>
      <c r="C248" s="5"/>
      <c r="D248" s="34"/>
      <c r="E248" s="34"/>
      <c r="F248" s="34"/>
      <c r="G248" s="34"/>
      <c r="H248" s="34"/>
      <c r="I248" s="34"/>
      <c r="J248" s="34"/>
      <c r="K248" s="3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31"/>
      <c r="X248" s="34"/>
      <c r="Z248" s="5"/>
      <c r="AA248" s="5"/>
      <c r="AF248" s="4"/>
    </row>
    <row r="249" spans="2:32" x14ac:dyDescent="0.25">
      <c r="B249" s="8">
        <v>125</v>
      </c>
      <c r="C249" s="11" t="str">
        <f t="shared" si="0"/>
        <v>01111101</v>
      </c>
      <c r="D249" s="16" t="str">
        <f t="shared" si="1"/>
        <v>0</v>
      </c>
      <c r="E249" s="16" t="str">
        <f t="shared" si="2"/>
        <v>1</v>
      </c>
      <c r="F249" s="16" t="str">
        <f t="shared" si="3"/>
        <v>1</v>
      </c>
      <c r="G249" s="16" t="str">
        <f t="shared" si="4"/>
        <v>1</v>
      </c>
      <c r="H249" s="16" t="str">
        <f t="shared" si="5"/>
        <v>1</v>
      </c>
      <c r="I249" s="16" t="str">
        <f t="shared" si="6"/>
        <v>1</v>
      </c>
      <c r="J249" s="16" t="str">
        <f t="shared" si="7"/>
        <v>0</v>
      </c>
      <c r="K249" s="16" t="str">
        <f t="shared" si="8"/>
        <v>1</v>
      </c>
      <c r="L249" s="3"/>
      <c r="M249" s="10" t="str">
        <f t="shared" si="9"/>
        <v>00010101</v>
      </c>
      <c r="N249" s="16">
        <f t="shared" si="10"/>
        <v>21</v>
      </c>
      <c r="O249" s="10" t="str">
        <f t="shared" si="11"/>
        <v>01001000</v>
      </c>
      <c r="P249" s="16">
        <f t="shared" si="12"/>
        <v>72</v>
      </c>
      <c r="Q249" s="3"/>
      <c r="R249" s="10" t="str">
        <f t="shared" si="13"/>
        <v>01001010</v>
      </c>
      <c r="S249" s="16">
        <f>N249*2+32*((N249*2)&gt;31)</f>
        <v>74</v>
      </c>
      <c r="T249" s="10" t="str">
        <f t="shared" si="14"/>
        <v>00010100</v>
      </c>
      <c r="U249" s="16">
        <f>INT((P249/2)-16*((INT(P249/2))&gt;31))</f>
        <v>20</v>
      </c>
      <c r="V249" s="15"/>
      <c r="W249" s="30" t="str">
        <f>RIGHT("00000000"&amp;DEC2BIN(BIN2DEC(R249)+BIN2DEC(T249)),8)</f>
        <v>01011110</v>
      </c>
      <c r="X249" s="15">
        <f>BIN2DEC(W249)</f>
        <v>94</v>
      </c>
      <c r="Y249" s="6" t="s">
        <v>0</v>
      </c>
      <c r="Z249" s="19" t="str">
        <f>IF(K249="1","ÛÛ","")</f>
        <v>ÛÛ</v>
      </c>
      <c r="AA249" s="22" t="str">
        <f>IF(J249="1","ÛÛ","")</f>
        <v/>
      </c>
      <c r="AB249" s="4" t="s">
        <v>1</v>
      </c>
      <c r="AC249" s="6" t="s">
        <v>0</v>
      </c>
      <c r="AD249" s="19" t="str">
        <f>IF(MID(W249,8,1)="0","","ÛÛ")</f>
        <v/>
      </c>
      <c r="AE249" s="22" t="str">
        <f>IF(MID(W249,7,1)="0","","ÛÛ")</f>
        <v>ÛÛ</v>
      </c>
      <c r="AF249" s="4" t="s">
        <v>1</v>
      </c>
    </row>
    <row r="250" spans="2:32" x14ac:dyDescent="0.25">
      <c r="B250" s="8"/>
      <c r="C250" s="11"/>
      <c r="D250" s="16"/>
      <c r="E250" s="16"/>
      <c r="F250" s="16"/>
      <c r="G250" s="16"/>
      <c r="H250" s="16"/>
      <c r="I250" s="16"/>
      <c r="J250" s="16"/>
      <c r="K250" s="16"/>
      <c r="L250" s="3"/>
      <c r="M250" s="10"/>
      <c r="N250" s="16"/>
      <c r="O250" s="10"/>
      <c r="P250" s="16"/>
      <c r="Q250" s="3"/>
      <c r="R250" s="10"/>
      <c r="S250" s="16"/>
      <c r="T250" s="10"/>
      <c r="U250" s="16"/>
      <c r="V250" s="15"/>
      <c r="W250" s="30"/>
      <c r="X250" s="15"/>
      <c r="Y250" s="6" t="s">
        <v>2</v>
      </c>
      <c r="Z250" s="23" t="str">
        <f>IF(I249="1","ÛÛ","")</f>
        <v>ÛÛ</v>
      </c>
      <c r="AA250" s="24" t="str">
        <f>IF(H249="1","ÛÛ","")</f>
        <v>ÛÛ</v>
      </c>
      <c r="AB250" s="4" t="s">
        <v>3</v>
      </c>
      <c r="AC250" s="6" t="s">
        <v>2</v>
      </c>
      <c r="AD250" s="23" t="str">
        <f>IF(MID(W249,6,1)="0","","ÛÛ")</f>
        <v>ÛÛ</v>
      </c>
      <c r="AE250" s="24" t="str">
        <f>IF(MID(W249,5,1)="0","","ÛÛ")</f>
        <v>ÛÛ</v>
      </c>
      <c r="AF250" s="4" t="s">
        <v>3</v>
      </c>
    </row>
    <row r="251" spans="2:32" ht="16.5" thickBot="1" x14ac:dyDescent="0.3">
      <c r="B251" s="8"/>
      <c r="C251" s="11"/>
      <c r="D251" s="16"/>
      <c r="E251" s="16"/>
      <c r="F251" s="16"/>
      <c r="G251" s="16"/>
      <c r="H251" s="16"/>
      <c r="I251" s="16"/>
      <c r="J251" s="16"/>
      <c r="K251" s="16"/>
      <c r="L251" s="3"/>
      <c r="M251" s="10"/>
      <c r="N251" s="16"/>
      <c r="O251" s="10"/>
      <c r="P251" s="16"/>
      <c r="Q251" s="3"/>
      <c r="R251" s="10"/>
      <c r="S251" s="16"/>
      <c r="T251" s="10"/>
      <c r="U251" s="16"/>
      <c r="V251" s="15"/>
      <c r="W251" s="30"/>
      <c r="X251" s="15"/>
      <c r="Y251" s="6" t="s">
        <v>4</v>
      </c>
      <c r="Z251" s="25" t="str">
        <f>IF(G249="1","ÛÛ","")</f>
        <v>ÛÛ</v>
      </c>
      <c r="AA251" s="26" t="str">
        <f>IF(E249="1","ÛÛ","")</f>
        <v>ÛÛ</v>
      </c>
      <c r="AB251" s="4" t="s">
        <v>5</v>
      </c>
      <c r="AC251" s="6" t="s">
        <v>4</v>
      </c>
      <c r="AD251" s="25" t="str">
        <f>IF(MID(W249,4,1)="0","","ÛÛ")</f>
        <v>ÛÛ</v>
      </c>
      <c r="AE251" s="26" t="str">
        <f>IF(MID(W249,2,1)="0","","ÛÛ")</f>
        <v>ÛÛ</v>
      </c>
      <c r="AF251" s="4" t="s">
        <v>5</v>
      </c>
    </row>
    <row r="252" spans="2:32" ht="16.5" thickBot="1" x14ac:dyDescent="0.3">
      <c r="B252" s="8"/>
      <c r="C252" s="5"/>
      <c r="D252" s="34"/>
      <c r="E252" s="34"/>
      <c r="F252" s="34"/>
      <c r="G252" s="34"/>
      <c r="H252" s="34"/>
      <c r="I252" s="34"/>
      <c r="J252" s="34"/>
      <c r="K252" s="3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31"/>
      <c r="X252" s="34"/>
      <c r="Z252" s="5"/>
      <c r="AA252" s="5"/>
      <c r="AF252" s="4"/>
    </row>
    <row r="253" spans="2:32" x14ac:dyDescent="0.25">
      <c r="B253" s="8">
        <v>126</v>
      </c>
      <c r="C253" s="11" t="str">
        <f t="shared" si="0"/>
        <v>01111110</v>
      </c>
      <c r="D253" s="16" t="str">
        <f t="shared" si="1"/>
        <v>0</v>
      </c>
      <c r="E253" s="16" t="str">
        <f t="shared" si="2"/>
        <v>1</v>
      </c>
      <c r="F253" s="16" t="str">
        <f t="shared" si="3"/>
        <v>1</v>
      </c>
      <c r="G253" s="16" t="str">
        <f t="shared" si="4"/>
        <v>1</v>
      </c>
      <c r="H253" s="16" t="str">
        <f t="shared" si="5"/>
        <v>1</v>
      </c>
      <c r="I253" s="16" t="str">
        <f t="shared" si="6"/>
        <v>1</v>
      </c>
      <c r="J253" s="16" t="str">
        <f t="shared" si="7"/>
        <v>1</v>
      </c>
      <c r="K253" s="16" t="str">
        <f t="shared" si="8"/>
        <v>0</v>
      </c>
      <c r="L253" s="3"/>
      <c r="M253" s="10" t="str">
        <f t="shared" si="9"/>
        <v>00010100</v>
      </c>
      <c r="N253" s="16">
        <f t="shared" si="10"/>
        <v>20</v>
      </c>
      <c r="O253" s="10" t="str">
        <f t="shared" si="11"/>
        <v>01001010</v>
      </c>
      <c r="P253" s="16">
        <f t="shared" si="12"/>
        <v>74</v>
      </c>
      <c r="Q253" s="3"/>
      <c r="R253" s="10" t="str">
        <f t="shared" si="13"/>
        <v>01001000</v>
      </c>
      <c r="S253" s="16">
        <f>N253*2+32*((N253*2)&gt;31)</f>
        <v>72</v>
      </c>
      <c r="T253" s="10" t="str">
        <f t="shared" si="14"/>
        <v>00010101</v>
      </c>
      <c r="U253" s="16">
        <f>INT((P253/2)-16*((INT(P253/2))&gt;31))</f>
        <v>21</v>
      </c>
      <c r="V253" s="15"/>
      <c r="W253" s="30" t="str">
        <f>RIGHT("00000000"&amp;DEC2BIN(BIN2DEC(R253)+BIN2DEC(T253)),8)</f>
        <v>01011101</v>
      </c>
      <c r="X253" s="15">
        <f>BIN2DEC(W253)</f>
        <v>93</v>
      </c>
      <c r="Y253" s="6" t="s">
        <v>0</v>
      </c>
      <c r="Z253" s="19" t="str">
        <f>IF(K253="1","ÛÛ","")</f>
        <v/>
      </c>
      <c r="AA253" s="22" t="str">
        <f>IF(J253="1","ÛÛ","")</f>
        <v>ÛÛ</v>
      </c>
      <c r="AB253" s="4" t="s">
        <v>1</v>
      </c>
      <c r="AC253" s="6" t="s">
        <v>0</v>
      </c>
      <c r="AD253" s="19" t="str">
        <f>IF(MID(W253,8,1)="0","","ÛÛ")</f>
        <v>ÛÛ</v>
      </c>
      <c r="AE253" s="22" t="str">
        <f>IF(MID(W253,7,1)="0","","ÛÛ")</f>
        <v/>
      </c>
      <c r="AF253" s="4" t="s">
        <v>1</v>
      </c>
    </row>
    <row r="254" spans="2:32" x14ac:dyDescent="0.25">
      <c r="B254" s="8"/>
      <c r="C254" s="11"/>
      <c r="D254" s="16"/>
      <c r="E254" s="16"/>
      <c r="F254" s="16"/>
      <c r="G254" s="16"/>
      <c r="H254" s="16"/>
      <c r="I254" s="16"/>
      <c r="J254" s="16"/>
      <c r="K254" s="16"/>
      <c r="L254" s="3"/>
      <c r="M254" s="10"/>
      <c r="N254" s="16"/>
      <c r="O254" s="10"/>
      <c r="P254" s="16"/>
      <c r="Q254" s="3"/>
      <c r="R254" s="10"/>
      <c r="S254" s="16"/>
      <c r="T254" s="10"/>
      <c r="U254" s="16"/>
      <c r="V254" s="15"/>
      <c r="W254" s="30"/>
      <c r="X254" s="15"/>
      <c r="Y254" s="6" t="s">
        <v>2</v>
      </c>
      <c r="Z254" s="23" t="str">
        <f>IF(I253="1","ÛÛ","")</f>
        <v>ÛÛ</v>
      </c>
      <c r="AA254" s="24" t="str">
        <f>IF(H253="1","ÛÛ","")</f>
        <v>ÛÛ</v>
      </c>
      <c r="AB254" s="4" t="s">
        <v>3</v>
      </c>
      <c r="AC254" s="6" t="s">
        <v>2</v>
      </c>
      <c r="AD254" s="23" t="str">
        <f>IF(MID(W253,6,1)="0","","ÛÛ")</f>
        <v>ÛÛ</v>
      </c>
      <c r="AE254" s="24" t="str">
        <f>IF(MID(W253,5,1)="0","","ÛÛ")</f>
        <v>ÛÛ</v>
      </c>
      <c r="AF254" s="4" t="s">
        <v>3</v>
      </c>
    </row>
    <row r="255" spans="2:32" ht="16.5" thickBot="1" x14ac:dyDescent="0.3">
      <c r="B255" s="8"/>
      <c r="C255" s="11"/>
      <c r="D255" s="16"/>
      <c r="E255" s="16"/>
      <c r="F255" s="16"/>
      <c r="G255" s="16"/>
      <c r="H255" s="16"/>
      <c r="I255" s="16"/>
      <c r="J255" s="16"/>
      <c r="K255" s="16"/>
      <c r="L255" s="3"/>
      <c r="M255" s="10"/>
      <c r="N255" s="16"/>
      <c r="O255" s="10"/>
      <c r="P255" s="16"/>
      <c r="Q255" s="3"/>
      <c r="R255" s="10"/>
      <c r="S255" s="16"/>
      <c r="T255" s="10"/>
      <c r="U255" s="16"/>
      <c r="V255" s="15"/>
      <c r="W255" s="30"/>
      <c r="X255" s="15"/>
      <c r="Y255" s="6" t="s">
        <v>4</v>
      </c>
      <c r="Z255" s="25" t="str">
        <f>IF(G253="1","ÛÛ","")</f>
        <v>ÛÛ</v>
      </c>
      <c r="AA255" s="26" t="str">
        <f>IF(E253="1","ÛÛ","")</f>
        <v>ÛÛ</v>
      </c>
      <c r="AB255" s="4" t="s">
        <v>5</v>
      </c>
      <c r="AC255" s="6" t="s">
        <v>4</v>
      </c>
      <c r="AD255" s="25" t="str">
        <f>IF(MID(W253,4,1)="0","","ÛÛ")</f>
        <v>ÛÛ</v>
      </c>
      <c r="AE255" s="26" t="str">
        <f>IF(MID(W253,2,1)="0","","ÛÛ")</f>
        <v>ÛÛ</v>
      </c>
      <c r="AF255" s="4" t="s">
        <v>5</v>
      </c>
    </row>
    <row r="256" spans="2:32" ht="16.5" thickBot="1" x14ac:dyDescent="0.3">
      <c r="B256" s="8"/>
      <c r="C256" s="5"/>
      <c r="D256" s="34"/>
      <c r="E256" s="34"/>
      <c r="F256" s="34"/>
      <c r="G256" s="34"/>
      <c r="H256" s="34"/>
      <c r="I256" s="34"/>
      <c r="J256" s="34"/>
      <c r="K256" s="3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31"/>
      <c r="X256" s="34"/>
      <c r="Z256" s="5"/>
      <c r="AA256" s="5"/>
      <c r="AF256" s="4"/>
    </row>
    <row r="257" spans="2:32" x14ac:dyDescent="0.25">
      <c r="B257" s="8">
        <v>127</v>
      </c>
      <c r="C257" s="11" t="str">
        <f t="shared" si="0"/>
        <v>01111111</v>
      </c>
      <c r="D257" s="16" t="str">
        <f t="shared" si="1"/>
        <v>0</v>
      </c>
      <c r="E257" s="16" t="str">
        <f t="shared" si="2"/>
        <v>1</v>
      </c>
      <c r="F257" s="16" t="str">
        <f t="shared" si="3"/>
        <v>1</v>
      </c>
      <c r="G257" s="16" t="str">
        <f t="shared" si="4"/>
        <v>1</v>
      </c>
      <c r="H257" s="16" t="str">
        <f t="shared" si="5"/>
        <v>1</v>
      </c>
      <c r="I257" s="16" t="str">
        <f t="shared" si="6"/>
        <v>1</v>
      </c>
      <c r="J257" s="16" t="str">
        <f t="shared" si="7"/>
        <v>1</v>
      </c>
      <c r="K257" s="16" t="str">
        <f t="shared" si="8"/>
        <v>1</v>
      </c>
      <c r="L257" s="3"/>
      <c r="M257" s="10" t="str">
        <f t="shared" si="9"/>
        <v>00010101</v>
      </c>
      <c r="N257" s="16">
        <f t="shared" si="10"/>
        <v>21</v>
      </c>
      <c r="O257" s="10" t="str">
        <f t="shared" si="11"/>
        <v>01001010</v>
      </c>
      <c r="P257" s="16">
        <f t="shared" si="12"/>
        <v>74</v>
      </c>
      <c r="Q257" s="3"/>
      <c r="R257" s="10" t="str">
        <f t="shared" si="13"/>
        <v>01001010</v>
      </c>
      <c r="S257" s="16">
        <f>N257*2+32*((N257*2)&gt;31)</f>
        <v>74</v>
      </c>
      <c r="T257" s="10" t="str">
        <f t="shared" si="14"/>
        <v>00010101</v>
      </c>
      <c r="U257" s="16">
        <f>INT((P257/2)-16*((INT(P257/2))&gt;31))</f>
        <v>21</v>
      </c>
      <c r="V257" s="15"/>
      <c r="W257" s="30" t="str">
        <f>RIGHT("00000000"&amp;DEC2BIN(BIN2DEC(R257)+BIN2DEC(T257)),8)</f>
        <v>01011111</v>
      </c>
      <c r="X257" s="15">
        <f>BIN2DEC(W257)</f>
        <v>95</v>
      </c>
      <c r="Y257" s="6" t="s">
        <v>0</v>
      </c>
      <c r="Z257" s="19" t="str">
        <f>IF(K257="1","ÛÛ","")</f>
        <v>ÛÛ</v>
      </c>
      <c r="AA257" s="22" t="str">
        <f>IF(J257="1","ÛÛ","")</f>
        <v>ÛÛ</v>
      </c>
      <c r="AB257" s="4" t="s">
        <v>1</v>
      </c>
      <c r="AC257" s="6" t="s">
        <v>0</v>
      </c>
      <c r="AD257" s="19" t="str">
        <f>IF(MID(W257,8,1)="0","","ÛÛ")</f>
        <v>ÛÛ</v>
      </c>
      <c r="AE257" s="22" t="str">
        <f>IF(MID(W257,7,1)="0","","ÛÛ")</f>
        <v>ÛÛ</v>
      </c>
      <c r="AF257" s="4" t="s">
        <v>1</v>
      </c>
    </row>
    <row r="258" spans="2:32" x14ac:dyDescent="0.25">
      <c r="B258" s="8"/>
      <c r="C258" s="11"/>
      <c r="D258" s="16"/>
      <c r="E258" s="16"/>
      <c r="F258" s="16"/>
      <c r="G258" s="16"/>
      <c r="H258" s="16"/>
      <c r="I258" s="16"/>
      <c r="J258" s="16"/>
      <c r="K258" s="16"/>
      <c r="L258" s="3"/>
      <c r="M258" s="10"/>
      <c r="N258" s="16"/>
      <c r="O258" s="10"/>
      <c r="P258" s="16"/>
      <c r="Q258" s="3"/>
      <c r="R258" s="10"/>
      <c r="S258" s="16"/>
      <c r="T258" s="10"/>
      <c r="U258" s="16"/>
      <c r="V258" s="15"/>
      <c r="W258" s="30"/>
      <c r="X258" s="15"/>
      <c r="Y258" s="6" t="s">
        <v>2</v>
      </c>
      <c r="Z258" s="23" t="str">
        <f>IF(I257="1","ÛÛ","")</f>
        <v>ÛÛ</v>
      </c>
      <c r="AA258" s="24" t="str">
        <f>IF(H257="1","ÛÛ","")</f>
        <v>ÛÛ</v>
      </c>
      <c r="AB258" s="4" t="s">
        <v>3</v>
      </c>
      <c r="AC258" s="6" t="s">
        <v>2</v>
      </c>
      <c r="AD258" s="23" t="str">
        <f>IF(MID(W257,6,1)="0","","ÛÛ")</f>
        <v>ÛÛ</v>
      </c>
      <c r="AE258" s="24" t="str">
        <f>IF(MID(W257,5,1)="0","","ÛÛ")</f>
        <v>ÛÛ</v>
      </c>
      <c r="AF258" s="4" t="s">
        <v>3</v>
      </c>
    </row>
    <row r="259" spans="2:32" ht="16.5" thickBot="1" x14ac:dyDescent="0.3">
      <c r="B259" s="9"/>
      <c r="C259" s="11"/>
      <c r="D259" s="16"/>
      <c r="E259" s="16"/>
      <c r="F259" s="16"/>
      <c r="G259" s="16"/>
      <c r="H259" s="16"/>
      <c r="I259" s="16"/>
      <c r="J259" s="16"/>
      <c r="K259" s="16"/>
      <c r="L259" s="3"/>
      <c r="M259" s="10"/>
      <c r="N259" s="16"/>
      <c r="O259" s="10"/>
      <c r="P259" s="16"/>
      <c r="Q259" s="3"/>
      <c r="R259" s="10"/>
      <c r="S259" s="16"/>
      <c r="T259" s="10"/>
      <c r="U259" s="16"/>
      <c r="V259" s="15"/>
      <c r="W259" s="30"/>
      <c r="X259" s="15"/>
      <c r="Y259" s="6" t="s">
        <v>4</v>
      </c>
      <c r="Z259" s="25" t="str">
        <f>IF(G257="1","ÛÛ","")</f>
        <v>ÛÛ</v>
      </c>
      <c r="AA259" s="26" t="str">
        <f>IF(E257="1","ÛÛ","")</f>
        <v>ÛÛ</v>
      </c>
      <c r="AB259" s="4" t="s">
        <v>5</v>
      </c>
      <c r="AC259" s="6" t="s">
        <v>4</v>
      </c>
      <c r="AD259" s="25" t="str">
        <f>IF(MID(W257,4,1)="0","","ÛÛ")</f>
        <v>ÛÛ</v>
      </c>
      <c r="AE259" s="26" t="str">
        <f>IF(MID(W257,2,1)="0","","ÛÛ")</f>
        <v>ÛÛ</v>
      </c>
      <c r="AF259" s="4" t="s">
        <v>5</v>
      </c>
    </row>
    <row r="260" spans="2:32" x14ac:dyDescent="0.25">
      <c r="C260" s="5"/>
      <c r="D260" s="34"/>
      <c r="E260" s="34"/>
      <c r="F260" s="34"/>
      <c r="G260" s="34"/>
      <c r="H260" s="34"/>
      <c r="I260" s="34"/>
      <c r="J260" s="34"/>
      <c r="K260" s="34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31"/>
      <c r="X260" s="34"/>
      <c r="Z260" s="5"/>
      <c r="AA260" s="5"/>
      <c r="AF260" s="4"/>
    </row>
    <row r="261" spans="2:32" x14ac:dyDescent="0.25">
      <c r="U261" s="20"/>
      <c r="V261" s="20"/>
      <c r="W261" s="20"/>
      <c r="X261" s="20"/>
      <c r="Y261" s="20"/>
    </row>
    <row r="262" spans="2:32" x14ac:dyDescent="0.25">
      <c r="U262" s="20"/>
      <c r="V262" s="20"/>
      <c r="W262" s="20"/>
      <c r="X262" s="20"/>
      <c r="Y262" s="20"/>
    </row>
    <row r="263" spans="2:32" x14ac:dyDescent="0.25">
      <c r="U263" s="20"/>
      <c r="V263" s="20"/>
      <c r="W263" s="20"/>
      <c r="X263" s="20"/>
      <c r="Y263" s="20"/>
    </row>
    <row r="264" spans="2:32" x14ac:dyDescent="0.25">
      <c r="U264" s="20"/>
      <c r="V264" s="20"/>
      <c r="W264" s="20"/>
      <c r="X264" s="20"/>
      <c r="Y264" s="20"/>
    </row>
    <row r="265" spans="2:32" x14ac:dyDescent="0.25">
      <c r="U265" s="20"/>
      <c r="V265" s="20"/>
      <c r="W265" s="20"/>
      <c r="X265" s="20"/>
      <c r="Y265" s="20"/>
    </row>
    <row r="266" spans="2:32" x14ac:dyDescent="0.25">
      <c r="U266" s="20"/>
      <c r="V266" s="20"/>
      <c r="W266" s="20"/>
      <c r="X266" s="20"/>
      <c r="Y266" s="20"/>
    </row>
    <row r="267" spans="2:32" x14ac:dyDescent="0.25">
      <c r="U267" s="20"/>
      <c r="V267" s="20"/>
      <c r="W267" s="20"/>
      <c r="X267" s="20"/>
      <c r="Y267" s="20"/>
    </row>
    <row r="268" spans="2:32" x14ac:dyDescent="0.25">
      <c r="U268" s="20"/>
      <c r="V268" s="20"/>
      <c r="W268" s="20"/>
      <c r="X268" s="20"/>
      <c r="Y268" s="20"/>
    </row>
    <row r="269" spans="2:32" x14ac:dyDescent="0.25">
      <c r="U269" s="20"/>
      <c r="V269" s="20"/>
      <c r="W269" s="20"/>
      <c r="X269" s="20"/>
      <c r="Y269" s="20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Vinny27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2024-12-13T20:15:00Z</dcterms:created>
  <dcterms:modified xsi:type="dcterms:W3CDTF">2024-12-18T22:02:10Z</dcterms:modified>
</cp:coreProperties>
</file>