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\\wsl.localhost\Ubuntu\home\ossiemunoz\projects\TF_Latex\"/>
    </mc:Choice>
  </mc:AlternateContent>
  <xr:revisionPtr revIDLastSave="0" documentId="8_{4D6F1382-D3EF-4CF8-8F44-36BD37A35BBE}" xr6:coauthVersionLast="47" xr6:coauthVersionMax="47" xr10:uidLastSave="{00000000-0000-0000-0000-000000000000}"/>
  <bookViews>
    <workbookView xWindow="-98" yWindow="-98" windowWidth="21795" windowHeight="13875" xr2:uid="{DA030CE3-DE50-46BE-81B4-493754B4340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H2" i="1"/>
  <c r="H7" i="1"/>
  <c r="I7" i="1" s="1"/>
  <c r="H6" i="1"/>
  <c r="I6" i="1" s="1"/>
  <c r="H5" i="1"/>
  <c r="I5" i="1" s="1"/>
  <c r="J5" i="1" s="1"/>
  <c r="H4" i="1"/>
  <c r="I4" i="1" s="1"/>
  <c r="J4" i="1" s="1"/>
  <c r="H3" i="1"/>
  <c r="I3" i="1" s="1"/>
  <c r="K3" i="1"/>
  <c r="G5" i="1"/>
  <c r="F6" i="1" s="1"/>
  <c r="G6" i="1" s="1"/>
  <c r="F7" i="1" s="1"/>
  <c r="G7" i="1" s="1"/>
  <c r="F5" i="1"/>
  <c r="G4" i="1"/>
  <c r="F4" i="1"/>
  <c r="G3" i="1"/>
  <c r="F3" i="1"/>
  <c r="C7" i="1"/>
  <c r="D7" i="1" s="1"/>
  <c r="E7" i="1" s="1"/>
  <c r="C6" i="1"/>
  <c r="D6" i="1" s="1"/>
  <c r="E6" i="1" s="1"/>
  <c r="C5" i="1"/>
  <c r="D5" i="1" s="1"/>
  <c r="E5" i="1" s="1"/>
  <c r="C4" i="1"/>
  <c r="D4" i="1" s="1"/>
  <c r="E4" i="1" s="1"/>
  <c r="C3" i="1"/>
  <c r="D3" i="1" s="1"/>
  <c r="E3" i="1" s="1"/>
  <c r="J3" i="1" l="1"/>
  <c r="L3" i="1" s="1"/>
  <c r="K4" i="1" s="1"/>
  <c r="I8" i="1"/>
  <c r="J6" i="1"/>
  <c r="J7" i="1"/>
  <c r="L4" i="1"/>
  <c r="K5" i="1" s="1"/>
  <c r="L5" i="1" s="1"/>
  <c r="K6" i="1" s="1"/>
  <c r="L6" i="1"/>
  <c r="K7" i="1" s="1"/>
  <c r="L7" i="1" s="1"/>
  <c r="J8" i="1" l="1"/>
  <c r="I9" i="1"/>
  <c r="J9" i="1" s="1"/>
</calcChain>
</file>

<file path=xl/sharedStrings.xml><?xml version="1.0" encoding="utf-8"?>
<sst xmlns="http://schemas.openxmlformats.org/spreadsheetml/2006/main" count="15" uniqueCount="11">
  <si>
    <t>Fase 1</t>
  </si>
  <si>
    <t>Fase 2</t>
  </si>
  <si>
    <t>Fase 3</t>
  </si>
  <si>
    <t>Fase 4</t>
  </si>
  <si>
    <t>Fase 5</t>
  </si>
  <si>
    <t>Fecha inicial</t>
  </si>
  <si>
    <t>Semanas</t>
  </si>
  <si>
    <t>Horas</t>
  </si>
  <si>
    <t>7 días</t>
  </si>
  <si>
    <t>Fecha inicio</t>
  </si>
  <si>
    <t>Fecha fin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</si>
</sst>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C6F45-4E5C-409A-B030-3ECD23D9A0B9}">
  <dimension ref="A1:L9"/>
  <sheetViews>
    <sheetView tabSelected="1" workbookViewId="0">
      <selection activeCell="C2" sqref="C2"/>
    </sheetView>
  </sheetViews>
  <sheetFormatPr baseColWidth="10" defaultRowHeight="14.25" x14ac:dyDescent="0.45"/>
  <sheetData>
    <row r="1" spans="1:12" x14ac:dyDescent="0.45">
      <c r="A1" t="s">
        <v>5</v>
      </c>
      <c r="B1" s="2">
        <v>45964</v>
      </c>
      <c r="C1" s="1">
        <v>8</v>
      </c>
      <c r="H1" s="1">
        <v>5</v>
      </c>
    </row>
    <row r="2" spans="1:12" x14ac:dyDescent="0.45">
      <c r="B2" s="1" t="s">
        <v>7</v>
      </c>
      <c r="C2" s="1" t="str">
        <f>_xlfn.CONCAT(C1, " h/día")</f>
        <v>8 h/día</v>
      </c>
      <c r="D2" s="1" t="s">
        <v>6</v>
      </c>
      <c r="E2" s="1" t="s">
        <v>8</v>
      </c>
      <c r="F2" s="1" t="s">
        <v>9</v>
      </c>
      <c r="G2" s="1" t="s">
        <v>10</v>
      </c>
      <c r="H2" s="1" t="str">
        <f>_xlfn.CONCAT(H1, " h/día")</f>
        <v>5 h/día</v>
      </c>
      <c r="I2" s="1" t="s">
        <v>6</v>
      </c>
      <c r="J2" s="1" t="s">
        <v>8</v>
      </c>
      <c r="K2" s="1" t="s">
        <v>9</v>
      </c>
      <c r="L2" s="1" t="s">
        <v>10</v>
      </c>
    </row>
    <row r="3" spans="1:12" x14ac:dyDescent="0.45">
      <c r="A3" t="s">
        <v>0</v>
      </c>
      <c r="B3">
        <v>54</v>
      </c>
      <c r="C3" s="3">
        <f>B3/8</f>
        <v>6.75</v>
      </c>
      <c r="D3" s="3">
        <f>C3/5</f>
        <v>1.35</v>
      </c>
      <c r="E3" s="3">
        <f>ROUND(D3*7, 0)</f>
        <v>9</v>
      </c>
      <c r="F3" s="2">
        <f>B1</f>
        <v>45964</v>
      </c>
      <c r="G3" s="2">
        <f>F3+E3</f>
        <v>45973</v>
      </c>
      <c r="H3" s="3">
        <f>B3/$H$1</f>
        <v>10.8</v>
      </c>
      <c r="I3" s="3">
        <f>ROUND(H3/5, 0)</f>
        <v>2</v>
      </c>
      <c r="J3" s="3">
        <f t="shared" ref="J3:J9" si="0">ROUND(I3*7, 0)</f>
        <v>14</v>
      </c>
      <c r="K3" s="2">
        <f>B1</f>
        <v>45964</v>
      </c>
      <c r="L3" s="2">
        <f>K3+J3</f>
        <v>45978</v>
      </c>
    </row>
    <row r="4" spans="1:12" x14ac:dyDescent="0.45">
      <c r="A4" t="s">
        <v>1</v>
      </c>
      <c r="B4">
        <v>124</v>
      </c>
      <c r="C4" s="3">
        <f t="shared" ref="C4:C7" si="1">B4/8</f>
        <v>15.5</v>
      </c>
      <c r="D4" s="3">
        <f t="shared" ref="D4:D7" si="2">C4/5</f>
        <v>3.1</v>
      </c>
      <c r="E4" s="3">
        <f t="shared" ref="E4:E7" si="3">ROUND(D4*7, 0)</f>
        <v>22</v>
      </c>
      <c r="F4" s="2">
        <f>G3+1</f>
        <v>45974</v>
      </c>
      <c r="G4" s="2">
        <f>F4+E4</f>
        <v>45996</v>
      </c>
      <c r="H4" s="3">
        <f t="shared" ref="H4:H7" si="4">B4/$H$1</f>
        <v>24.8</v>
      </c>
      <c r="I4" s="3">
        <f t="shared" ref="I4:I7" si="5">ROUND(H4/5, 0)</f>
        <v>5</v>
      </c>
      <c r="J4" s="3">
        <f t="shared" si="0"/>
        <v>35</v>
      </c>
      <c r="K4" s="2">
        <f>L3+1</f>
        <v>45979</v>
      </c>
      <c r="L4" s="2">
        <f>K4+J4</f>
        <v>46014</v>
      </c>
    </row>
    <row r="5" spans="1:12" x14ac:dyDescent="0.45">
      <c r="A5" t="s">
        <v>2</v>
      </c>
      <c r="B5">
        <v>274</v>
      </c>
      <c r="C5" s="3">
        <f t="shared" si="1"/>
        <v>34.25</v>
      </c>
      <c r="D5" s="3">
        <f t="shared" si="2"/>
        <v>6.85</v>
      </c>
      <c r="E5" s="3">
        <f t="shared" si="3"/>
        <v>48</v>
      </c>
      <c r="F5" s="2">
        <f t="shared" ref="F5:F7" si="6">G4+1</f>
        <v>45997</v>
      </c>
      <c r="G5" s="2">
        <f t="shared" ref="G5:G7" si="7">F5+E5</f>
        <v>46045</v>
      </c>
      <c r="H5" s="3">
        <f t="shared" si="4"/>
        <v>54.8</v>
      </c>
      <c r="I5" s="3">
        <f t="shared" si="5"/>
        <v>11</v>
      </c>
      <c r="J5" s="3">
        <f t="shared" si="0"/>
        <v>77</v>
      </c>
      <c r="K5" s="2">
        <f t="shared" ref="K5:K7" si="8">L4+1</f>
        <v>46015</v>
      </c>
      <c r="L5" s="2">
        <f t="shared" ref="L5:L7" si="9">K5+J5</f>
        <v>46092</v>
      </c>
    </row>
    <row r="6" spans="1:12" x14ac:dyDescent="0.45">
      <c r="A6" t="s">
        <v>3</v>
      </c>
      <c r="B6">
        <v>114</v>
      </c>
      <c r="C6" s="3">
        <f t="shared" si="1"/>
        <v>14.25</v>
      </c>
      <c r="D6" s="3">
        <f t="shared" si="2"/>
        <v>2.85</v>
      </c>
      <c r="E6" s="3">
        <f t="shared" si="3"/>
        <v>20</v>
      </c>
      <c r="F6" s="2">
        <f t="shared" si="6"/>
        <v>46046</v>
      </c>
      <c r="G6" s="2">
        <f t="shared" si="7"/>
        <v>46066</v>
      </c>
      <c r="H6" s="3">
        <f t="shared" si="4"/>
        <v>22.8</v>
      </c>
      <c r="I6" s="3">
        <f t="shared" si="5"/>
        <v>5</v>
      </c>
      <c r="J6" s="3">
        <f t="shared" si="0"/>
        <v>35</v>
      </c>
      <c r="K6" s="2">
        <f t="shared" si="8"/>
        <v>46093</v>
      </c>
      <c r="L6" s="2">
        <f t="shared" si="9"/>
        <v>46128</v>
      </c>
    </row>
    <row r="7" spans="1:12" x14ac:dyDescent="0.45">
      <c r="A7" t="s">
        <v>4</v>
      </c>
      <c r="B7">
        <v>74</v>
      </c>
      <c r="C7" s="3">
        <f t="shared" si="1"/>
        <v>9.25</v>
      </c>
      <c r="D7" s="3">
        <f t="shared" si="2"/>
        <v>1.85</v>
      </c>
      <c r="E7" s="3">
        <f t="shared" si="3"/>
        <v>13</v>
      </c>
      <c r="F7" s="2">
        <f t="shared" si="6"/>
        <v>46067</v>
      </c>
      <c r="G7" s="2">
        <f t="shared" si="7"/>
        <v>46080</v>
      </c>
      <c r="H7" s="3">
        <f t="shared" si="4"/>
        <v>14.8</v>
      </c>
      <c r="I7" s="3">
        <f t="shared" si="5"/>
        <v>3</v>
      </c>
      <c r="J7" s="3">
        <f t="shared" si="0"/>
        <v>21</v>
      </c>
      <c r="K7" s="2">
        <f t="shared" si="8"/>
        <v>46129</v>
      </c>
      <c r="L7" s="2">
        <f t="shared" si="9"/>
        <v>46150</v>
      </c>
    </row>
    <row r="8" spans="1:12" x14ac:dyDescent="0.45">
      <c r="I8" s="3">
        <f>SUM(I3:I7)</f>
        <v>26</v>
      </c>
      <c r="J8" s="3">
        <f t="shared" si="0"/>
        <v>182</v>
      </c>
    </row>
    <row r="9" spans="1:12" x14ac:dyDescent="0.45">
      <c r="I9" s="3">
        <f>I8/4</f>
        <v>6.5</v>
      </c>
      <c r="J9" s="3">
        <f t="shared" si="0"/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Osvaldo Munoz</dc:creator>
  <cp:lastModifiedBy>Osvaldo Munoz</cp:lastModifiedBy>
  <dcterms:created xsi:type="dcterms:W3CDTF">2025-09-30T20:38:42Z</dcterms:created>
  <dcterms:modified xsi:type="dcterms:W3CDTF">2025-10-01T05:56:17Z</dcterms:modified>
</cp:coreProperties>
</file>